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5" yWindow="5085" windowWidth="19230" windowHeight="5835" tabRatio="893" activeTab="25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sec'!$A$1:$E$32</definedName>
    <definedName name="_xlnm.Print_Area" localSheetId="24">'VP, Securities'!$A$1:$I$144</definedName>
  </definedNames>
  <calcPr calcId="145621"/>
</workbook>
</file>

<file path=xl/calcChain.xml><?xml version="1.0" encoding="utf-8"?>
<calcChain xmlns="http://schemas.openxmlformats.org/spreadsheetml/2006/main">
  <c r="H144" i="187" l="1"/>
  <c r="G144" i="187"/>
  <c r="F144" i="187"/>
  <c r="H137" i="187"/>
  <c r="J36" i="186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F116" i="187" l="1"/>
  <c r="G116" i="187"/>
  <c r="H116" i="187"/>
  <c r="I116" i="187"/>
  <c r="F137" i="187" l="1"/>
  <c r="F147" i="187" s="1"/>
  <c r="G137" i="187"/>
  <c r="K36" i="30" l="1"/>
  <c r="L36" i="30"/>
  <c r="B15" i="188"/>
  <c r="G15" i="187"/>
  <c r="H15" i="187"/>
  <c r="I15" i="187"/>
  <c r="G32" i="187"/>
  <c r="H32" i="187"/>
  <c r="I32" i="187"/>
  <c r="I34" i="186"/>
  <c r="J34" i="186"/>
  <c r="K34" i="186"/>
  <c r="L34" i="186"/>
  <c r="M36" i="30" l="1"/>
  <c r="N36" i="30"/>
  <c r="O36" i="30"/>
  <c r="P36" i="30"/>
  <c r="I66" i="187" l="1"/>
  <c r="H66" i="187"/>
  <c r="G66" i="187"/>
  <c r="F148" i="187" s="1"/>
  <c r="F66" i="187"/>
  <c r="F32" i="187"/>
  <c r="C18" i="30" l="1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<sst xmlns="http://schemas.openxmlformats.org/spreadsheetml/2006/main" count="843" uniqueCount="567">
  <si>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</si>
  <si>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</si>
  <si>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</si>
  <si>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</si>
  <si>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</si>
  <si>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</si>
  <si>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</si>
  <si>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</si>
  <si>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</si>
  <si>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</si>
  <si>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</si>
  <si>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</si>
  <si>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</si>
  <si>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</si>
  <si>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</si>
  <si>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</si>
  <si>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</si>
  <si>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</si>
  <si>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</si>
  <si>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</si>
  <si>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</si>
  <si>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</si>
  <si>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</si>
  <si>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</si>
  <si>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</si>
  <si>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</si>
  <si>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</si>
  <si>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</si>
  <si>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</si>
  <si>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</si>
  <si>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</si>
  <si>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</si>
  <si>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</si>
  <si>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</si>
  <si>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</si>
  <si>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</si>
  <si>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</si>
  <si>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</si>
  <si>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</si>
  <si>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</si>
  <si>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</si>
  <si>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</si>
  <si>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</si>
  <si>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</si>
  <si>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</si>
  <si>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</si>
  <si>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</si>
  <si>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</si>
  <si>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</si>
  <si>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</si>
  <si>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</si>
  <si>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</si>
  <si>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</si>
  <si>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</si>
  <si>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</si>
  <si>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</si>
  <si>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</si>
  <si>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</si>
  <si>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</si>
  <si>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</si>
  <si>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</si>
  <si>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</si>
  <si>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</si>
  <si>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</si>
  <si>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</si>
  <si>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</si>
  <si>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</si>
  <si>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</si>
  <si>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</si>
  <si>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</si>
  <si>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</si>
  <si>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</si>
  <si>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</si>
  <si>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</si>
  <si>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</si>
  <si>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</si>
  <si>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</si>
  <si>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</si>
  <si>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</si>
  <si>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</si>
  <si>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</si>
  <si>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</si>
  <si>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</si>
  <si>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</si>
  <si>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</si>
  <si>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</si>
  <si>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</si>
  <si>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</si>
  <si>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</si>
  <si>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</si>
  <si>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</si>
  <si>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</si>
  <si>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</si>
  <si>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</si>
  <si>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</si>
  <si>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</si>
  <si>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</si>
  <si>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</si>
  <si>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</si>
  <si>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</si>
  <si>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</si>
  <si>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</si>
  <si>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</si>
  <si>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</si>
  <si>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</si>
  <si>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</si>
  <si>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</si>
  <si>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</si>
  <si>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</si>
  <si>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</si>
  <si>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</si>
  <si>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</si>
  <si>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</si>
  <si>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</si>
  <si>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</si>
  <si>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</si>
  <si>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</si>
  <si>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</si>
  <si>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</si>
  <si>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</si>
  <si>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</si>
  <si>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</si>
  <si>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</si>
  <si>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</si>
  <si>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</si>
  <si>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</si>
  <si>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</si>
  <si>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</si>
  <si>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</si>
  <si>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</si>
  <si>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</si>
  <si>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</si>
  <si>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</si>
  <si>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</si>
  <si>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</si>
  <si>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</si>
  <si>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</si>
  <si>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</si>
  <si>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</si>
  <si>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</si>
  <si>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</si>
  <si>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</si>
  <si>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</si>
  <si>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</si>
  <si>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</si>
  <si>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</si>
  <si>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</si>
  <si>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</si>
  <si>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</si>
  <si>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</si>
  <si>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</si>
  <si>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</si>
  <si>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</si>
  <si>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</si>
  <si>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</si>
  <si>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</si>
  <si>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</si>
  <si>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</si>
  <si>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</si>
  <si>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</si>
  <si>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</si>
  <si>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</si>
  <si>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</si>
  <si>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</si>
  <si>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</si>
  <si>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</si>
  <si>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</si>
  <si>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</si>
  <si>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</si>
  <si>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</si>
  <si>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</si>
  <si>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</si>
  <si>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</si>
  <si>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</si>
  <si>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</si>
  <si>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</si>
  <si>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</si>
  <si>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</si>
  <si>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</si>
  <si>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</si>
  <si>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</si>
  <si>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</si>
  <si>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</si>
  <si>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</si>
  <si>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</si>
  <si>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</si>
  <si>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</si>
  <si>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</si>
  <si>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</si>
  <si>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</si>
  <si>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</si>
  <si>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</si>
  <si>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</si>
  <si>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</si>
  <si>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</si>
  <si>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</si>
  <si>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</si>
  <si>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SI0031103276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</si>
  <si>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</si>
  <si>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</si>
  <si>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</si>
  <si>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</si>
  <si>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</si>
  <si>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</si>
  <si>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</si>
  <si>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</si>
  <si>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</si>
  <si>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</si>
  <si>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</si>
  <si>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</si>
  <si>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</si>
  <si>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</si>
  <si>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</si>
  <si>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</si>
  <si>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</si>
  <si>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</si>
  <si>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</si>
  <si>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</si>
  <si>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</si>
  <si>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</si>
  <si>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</si>
  <si>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</si>
  <si>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</si>
  <si>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</si>
  <si>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</si>
  <si>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</si>
  <si>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</si>
  <si>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</si>
  <si>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</si>
  <si>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</si>
  <si>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</si>
  <si>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</si>
  <si>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</si>
  <si>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</si>
  <si>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</si>
  <si>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</si>
  <si>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</si>
  <si>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</si>
  <si>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</si>
  <si>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</si>
  <si>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</si>
  <si>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</si>
  <si>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</si>
  <si>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</si>
  <si>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</si>
  <si>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</si>
  <si>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</si>
  <si>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</si>
  <si>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</si>
  <si>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</si>
  <si>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</si>
  <si>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</si>
  <si>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</si>
  <si>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</si>
  <si>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</si>
  <si>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</si>
  <si>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</si>
  <si>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</si>
  <si>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</si>
  <si>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</si>
  <si>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</si>
  <si>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</si>
  <si>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</si>
  <si>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</si>
  <si>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</si>
  <si>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</si>
  <si>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</si>
  <si>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</si>
  <si>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</si>
  <si>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</si>
  <si>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</si>
  <si>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</si>
  <si>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</si>
  <si>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</si>
  <si>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</si>
  <si>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</si>
  <si>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</si>
  <si>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</si>
  <si>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</si>
  <si>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</si>
  <si>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</si>
  <si>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</si>
  <si>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</si>
  <si>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</si>
  <si>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</si>
  <si>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</si>
  <si>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</si>
  <si>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</si>
  <si>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</si>
  <si>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</si>
  <si>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</si>
  <si>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</si>
  <si>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</si>
  <si>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</si>
  <si>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</si>
  <si>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</si>
  <si>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</si>
  <si>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</si>
  <si>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</si>
  <si>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</si>
  <si>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SI0021112238</t>
  </si>
  <si>
    <t>VELANA</t>
  </si>
  <si>
    <t>VLJG</t>
  </si>
  <si>
    <t>SI0031100694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</si>
  <si>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</si>
  <si>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</si>
  <si>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</si>
  <si>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</si>
  <si>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</si>
  <si>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</si>
  <si>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</si>
  <si>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</si>
  <si>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</si>
  <si>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</si>
  <si>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</si>
  <si>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</si>
  <si>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</si>
  <si>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</si>
  <si>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</si>
  <si>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</si>
  <si>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</si>
  <si>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SI0032102434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</si>
  <si>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</si>
  <si>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</si>
  <si>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</si>
  <si>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</si>
  <si>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</si>
  <si>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</si>
  <si>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</si>
  <si>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</si>
  <si>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</si>
  <si>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</si>
  <si>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</si>
  <si>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</si>
  <si>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</si>
  <si>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</si>
  <si>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</si>
  <si>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</si>
  <si>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</si>
  <si>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</si>
  <si>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</si>
  <si>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</si>
  <si>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</si>
  <si>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</si>
  <si>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</si>
  <si>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</si>
  <si>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</si>
  <si>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</si>
  <si>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SI0022103178</t>
  </si>
  <si>
    <t>BANKA CELJE 13. IZDAJA</t>
  </si>
  <si>
    <t>BCE13</t>
  </si>
  <si>
    <t>SI0022103095</t>
  </si>
  <si>
    <t>BANKA CELJE 14. IZDAJA</t>
  </si>
  <si>
    <t>BCE14</t>
  </si>
  <si>
    <t>SI0022103129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</si>
  <si>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</si>
  <si>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</si>
  <si>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</si>
  <si>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</si>
  <si>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</si>
  <si>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</si>
  <si>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</si>
  <si>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</si>
  <si>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</si>
  <si>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</si>
  <si>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</si>
  <si>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</si>
  <si>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</si>
  <si>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</si>
  <si>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</si>
  <si>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</si>
  <si>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</si>
  <si>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</si>
  <si>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</si>
  <si>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</si>
  <si>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</si>
  <si>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</si>
  <si>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</si>
  <si>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</si>
  <si>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</si>
  <si>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</si>
  <si>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</si>
  <si>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</si>
  <si>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</si>
  <si>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SI0022102444</t>
  </si>
  <si>
    <t>NLB 19. IZDAJA</t>
  </si>
  <si>
    <t>NLB19</t>
  </si>
  <si>
    <t>SI0022102493</t>
  </si>
  <si>
    <t>PROBANKA 10. IZDAJA</t>
  </si>
  <si>
    <t>PRB10</t>
  </si>
  <si>
    <t>SI0022102840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</si>
  <si>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</si>
  <si>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</si>
  <si>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</si>
  <si>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</si>
  <si>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</si>
  <si>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</si>
  <si>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</si>
  <si>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</si>
  <si>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</si>
  <si>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</si>
  <si>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</si>
  <si>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</si>
  <si>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</si>
  <si>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</si>
  <si>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</si>
  <si>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</si>
  <si>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</si>
  <si>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</si>
  <si>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SI0002103065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</si>
  <si>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</si>
  <si>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</si>
  <si>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</si>
  <si>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</si>
  <si>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</si>
  <si>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</si>
  <si>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</si>
  <si>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</si>
  <si>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</si>
  <si>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</si>
  <si>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</si>
  <si>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</si>
  <si>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TUŠMOBIL 1. IZDAJA</t>
  </si>
  <si>
    <t>TUS01</t>
  </si>
  <si>
    <t>SI0032103341</t>
  </si>
  <si>
    <t>ZAVAROVALNICA TRIGLAV 2. IZDAJA</t>
  </si>
  <si>
    <t>ZT02</t>
  </si>
  <si>
    <t>SI0022103038</t>
  </si>
  <si>
    <t>DVANAJSTMESEČNE ZAKLADNE MENICE 52. IZDAJA</t>
  </si>
  <si>
    <t>DZ52</t>
  </si>
  <si>
    <t>SI0002500856</t>
  </si>
  <si>
    <t>DVANAJSTMESEČNE ZAKLADNE MENICE 53. IZDAJA</t>
  </si>
  <si>
    <t>DZ53</t>
  </si>
  <si>
    <t>SI0002500906</t>
  </si>
  <si>
    <t>DVANAJSTMESEČNE ZAKLADNE MENICE 54. IZDAJA</t>
  </si>
  <si>
    <t>DZ54</t>
  </si>
  <si>
    <t>SI0002500930</t>
  </si>
  <si>
    <t>DVANAJSTMESEČNE ZAKLADNE MENICE 55. IZDAJA</t>
  </si>
  <si>
    <t>DZ55</t>
  </si>
  <si>
    <t>SI0002500963</t>
  </si>
  <si>
    <t>DVANAJSTMESEČNE ZAKLADNE MENICE 56. IZDAJA</t>
  </si>
  <si>
    <t>DZ56</t>
  </si>
  <si>
    <t>SI0002501003</t>
  </si>
  <si>
    <t>DVANAJSTMESEČNE ZAKLADNE MENICE 57. IZDAJA</t>
  </si>
  <si>
    <t>DZ57</t>
  </si>
  <si>
    <t>SI0002501037</t>
  </si>
  <si>
    <t>ŠESTMESEČNE ZAKLADNE MENICE 75. IZDAJA</t>
  </si>
  <si>
    <t>SZ75</t>
  </si>
  <si>
    <t>SI0002501029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</si>
  <si>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</si>
  <si>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</si>
  <si>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</si>
  <si>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</si>
  <si>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</si>
  <si>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</si>
  <si>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</si>
  <si>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ABANKA VIPA d.d., Ljubljana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</si>
  <si>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</si>
  <si>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</si>
  <si>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</si>
  <si>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</si>
  <si>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</si>
  <si>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</si>
  <si>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</si>
  <si>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</si>
  <si>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</si>
  <si>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</si>
  <si>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</si>
  <si>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</si>
  <si>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</si>
  <si>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</si>
  <si>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ŠESTMESEČNE ZAKLADNE MENICE 76. IZDAJA</t>
  </si>
  <si>
    <t>SZ76</t>
  </si>
  <si>
    <t>SI0002501060</t>
  </si>
  <si>
    <t>REPUBLIKA SLOVENIJA 73. IZDAJA</t>
  </si>
  <si>
    <t>RS73</t>
  </si>
  <si>
    <t>SI0002103453</t>
  </si>
  <si>
    <t>DVANAJSTMESEČNE ZAKLADNE MENICE 59. IZDAJA</t>
  </si>
  <si>
    <t>DZ59</t>
  </si>
  <si>
    <t>SI0002501110</t>
  </si>
  <si>
    <t>ŠESTMESEČNE ZAKLADNE MENICE 77. IZDAJA</t>
  </si>
  <si>
    <t>SZ77</t>
  </si>
  <si>
    <t>SI0002501102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</si>
  <si>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</si>
  <si>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</si>
  <si>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</si>
  <si>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</si>
  <si>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</si>
  <si>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</si>
  <si>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</si>
  <si>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</si>
  <si>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t>ERSTE GROUP BANK AG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</si>
  <si>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</si>
  <si>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</si>
  <si>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</si>
  <si>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</si>
  <si>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</si>
  <si>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</si>
  <si>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</si>
  <si>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</si>
  <si>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</si>
  <si>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</si>
  <si>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</si>
  <si>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</si>
  <si>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</si>
  <si>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</si>
  <si>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</si>
  <si>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</si>
  <si>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</si>
  <si>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</si>
  <si>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</si>
  <si>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</si>
  <si>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</si>
  <si>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</si>
  <si>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</si>
  <si>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</si>
  <si>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</si>
  <si>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</si>
  <si>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</si>
  <si>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</si>
  <si>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</si>
  <si>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</si>
  <si>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Prva kotacija</t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</si>
  <si>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</si>
  <si>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</si>
  <si>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</si>
  <si>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</si>
  <si>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</si>
  <si>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</si>
  <si>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ŠESTMESEČNE ZAKLADNE MENICE 78. IZDAJA</t>
  </si>
  <si>
    <t>SZ78</t>
  </si>
  <si>
    <t>SI0002501151</t>
  </si>
  <si>
    <t>TRIMESEČNE ZAKLADNE MENICE 158. IZDAJA</t>
  </si>
  <si>
    <t>TZ158</t>
  </si>
  <si>
    <t>SI0002501144</t>
  </si>
  <si>
    <t>KBC SECURITIES N.V.</t>
  </si>
  <si>
    <t>Ostali Others</t>
  </si>
  <si>
    <r>
      <t xml:space="preserve">STATISTIKE LJUBLJANSKE BORZE
MAREC 2015
</t>
    </r>
    <r>
      <rPr>
        <sz val="14"/>
        <rFont val="Arial"/>
        <family val="2"/>
        <charset val="238"/>
      </rPr>
      <t>LJUBLJANA STOCK EXCHANGE STATISTICS
MARCH 2015</t>
    </r>
  </si>
  <si>
    <t>Število izdajateljev
Number of Issuers
31.3.2015</t>
  </si>
  <si>
    <t>Število izdaj
Number of issues
31.3.2015</t>
  </si>
  <si>
    <t>Tržna kapitalizacija       (v mio EUR)
Market capitalisation 
(in EURm)
31.3.2015</t>
  </si>
  <si>
    <r>
      <t xml:space="preserve">DELNICE Z NAJVEČJO TRŽNO KAPITALIZACIJO NA DAN 31.3.2015
</t>
    </r>
    <r>
      <rPr>
        <i/>
        <sz val="10"/>
        <rFont val="Arial"/>
        <family val="2"/>
        <charset val="238"/>
      </rPr>
      <t>SHARES WITH THE HIGHEST MARKET CAPITALISATION AS AT 31 MARCH 2015</t>
    </r>
  </si>
  <si>
    <t>Tečaj
(v EUR)
Price 
(in EUR)
31.3.2015</t>
  </si>
  <si>
    <t>Število vrednostnih papirjev
Number of securities
31.3.2015</t>
  </si>
  <si>
    <t>Tržna kapitalizacija 
(v EUR)
Market capitalisation
(in EUR)
31.3.2015</t>
  </si>
  <si>
    <r>
      <t xml:space="preserve">NAJPROMETNEJŠE DELNICE V MARCU 2015
</t>
    </r>
    <r>
      <rPr>
        <i/>
        <sz val="10"/>
        <rFont val="Arial"/>
        <family val="2"/>
        <charset val="238"/>
      </rPr>
      <t>MOST TRADED SHARES IN MARCH 2015</t>
    </r>
  </si>
  <si>
    <r>
      <t xml:space="preserve">NAJPROMETNEJŠI DOLŽNIŠKI VP V MARCU 2015
</t>
    </r>
    <r>
      <rPr>
        <i/>
        <sz val="10"/>
        <rFont val="Arial"/>
        <family val="2"/>
        <charset val="238"/>
      </rPr>
      <t>MOST TRADED DEBT SECURITIES IN MARCH 2015</t>
    </r>
  </si>
  <si>
    <t>KOMERCIALNI ZAPIS GORENJE 3. IZDAJA</t>
  </si>
  <si>
    <t>REPUBLIKA SLOVENIJA 74. IZDAJA</t>
  </si>
  <si>
    <t>RS74</t>
  </si>
  <si>
    <t>SI0002103487</t>
  </si>
  <si>
    <t>DVANAJSTMESEČNE ZAKLADNE MENICE 61. IZDAJA</t>
  </si>
  <si>
    <t>DZ61</t>
  </si>
  <si>
    <t>SI0002501219</t>
  </si>
  <si>
    <t>ŠESTMESEČNE ZAKLADNE MENICE 79. IZDAJA</t>
  </si>
  <si>
    <t>SZ79</t>
  </si>
  <si>
    <t>SI0002501201</t>
  </si>
  <si>
    <t>GRV03</t>
  </si>
  <si>
    <t>SI0032501171</t>
  </si>
  <si>
    <t>KOMERCIALNI ZAPIS SIJ 1. IZDAJA</t>
  </si>
  <si>
    <t>SIK01</t>
  </si>
  <si>
    <t>SI0032501197</t>
  </si>
  <si>
    <t>BKS Bank AG, Bančna podružnica</t>
  </si>
  <si>
    <t>OBVEZNICE</t>
  </si>
  <si>
    <t>BLAGAJNIŠKI IN KOMERC. ZAPISI</t>
  </si>
  <si>
    <t>REDNE DELNICE</t>
  </si>
  <si>
    <r>
      <t xml:space="preserve">VELIKOST TRGA V MARCU 2015
</t>
    </r>
    <r>
      <rPr>
        <i/>
        <sz val="10"/>
        <rFont val="Arial"/>
        <family val="2"/>
        <charset val="238"/>
      </rPr>
      <t>MARKET SIZE IN MARCH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</si>
</sst>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69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14" fillId="0" borderId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7" borderId="0" applyNumberFormat="0" applyBorder="0" applyAlignment="0" applyProtection="0"/>
    <xf numFmtId="0" fontId="43" fillId="56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7" borderId="0" applyNumberFormat="0" applyBorder="0" applyAlignment="0" applyProtection="0"/>
    <xf numFmtId="0" fontId="1" fillId="56" borderId="0" applyNumberFormat="0" applyBorder="0" applyAlignment="0" applyProtection="0"/>
    <xf numFmtId="9" fontId="9" fillId="0" borderId="0" applyFont="0" applyFill="0" applyBorder="0" applyAlignment="0" applyProtection="0"/>
    <xf numFmtId="0" fontId="4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60" borderId="0" applyNumberFormat="0" applyBorder="0" applyAlignment="0" applyProtection="0"/>
    <xf numFmtId="0" fontId="32" fillId="60" borderId="0" applyNumberFormat="0" applyBorder="0" applyAlignment="0" applyProtection="0"/>
    <xf numFmtId="0" fontId="59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32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46" borderId="0" applyNumberFormat="0" applyBorder="0" applyAlignment="0" applyProtection="0"/>
    <xf numFmtId="0" fontId="59" fillId="46" borderId="0" applyNumberFormat="0" applyBorder="0" applyAlignment="0" applyProtection="0"/>
    <xf numFmtId="0" fontId="32" fillId="47" borderId="0" applyNumberFormat="0" applyBorder="0" applyAlignment="0" applyProtection="0"/>
    <xf numFmtId="0" fontId="59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8" borderId="0" applyNumberFormat="0" applyBorder="0" applyAlignment="0" applyProtection="0"/>
    <xf numFmtId="0" fontId="45" fillId="49" borderId="14" applyNumberFormat="0" applyAlignment="0" applyProtection="0"/>
    <xf numFmtId="0" fontId="61" fillId="49" borderId="14" applyNumberFormat="0" applyAlignment="0" applyProtection="0"/>
    <xf numFmtId="0" fontId="46" fillId="50" borderId="15" applyNumberFormat="0" applyAlignment="0" applyProtection="0"/>
    <xf numFmtId="0" fontId="62" fillId="50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64" fillId="51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52" borderId="14" applyNumberFormat="0" applyAlignment="0" applyProtection="0"/>
    <xf numFmtId="0" fontId="68" fillId="52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3" borderId="0" applyNumberFormat="0" applyBorder="0" applyAlignment="0" applyProtection="0"/>
    <xf numFmtId="0" fontId="70" fillId="53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4" borderId="20" applyNumberFormat="0" applyFont="0" applyAlignment="0" applyProtection="0"/>
    <xf numFmtId="0" fontId="1" fillId="54" borderId="20" applyNumberFormat="0" applyFont="0" applyAlignment="0" applyProtection="0"/>
    <xf numFmtId="0" fontId="55" fillId="49" borderId="21" applyNumberFormat="0" applyAlignment="0" applyProtection="0"/>
    <xf numFmtId="0" fontId="71" fillId="49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4" applyNumberFormat="0" applyAlignment="0" applyProtection="0"/>
    <xf numFmtId="0" fontId="46" fillId="50" borderId="15" applyNumberFormat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2" borderId="14" applyNumberFormat="0" applyAlignment="0" applyProtection="0"/>
    <xf numFmtId="0" fontId="53" fillId="0" borderId="19" applyNumberFormat="0" applyFill="0" applyAlignment="0" applyProtection="0"/>
    <xf numFmtId="0" fontId="54" fillId="53" borderId="0" applyNumberFormat="0" applyBorder="0" applyAlignment="0" applyProtection="0"/>
    <xf numFmtId="0" fontId="55" fillId="49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165" fontId="9" fillId="0" borderId="0" applyFont="0" applyFill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1" fillId="49" borderId="14" applyNumberFormat="0" applyAlignment="0" applyProtection="0"/>
    <xf numFmtId="0" fontId="68" fillId="52" borderId="14" applyNumberForma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7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  <xf numFmtId="43" fontId="92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4" fillId="24" borderId="0" xfId="0" applyFont="1" applyFill="1" applyAlignment="1">
      <alignment horizontal="center" wrapText="1"/>
    </xf>
    <xf numFmtId="0" fontId="5" fillId="25" borderId="0" xfId="0" applyFont="1" applyFill="1" applyAlignment="1">
      <alignment horizontal="right" wrapText="1"/>
    </xf>
    <xf numFmtId="3" fontId="5" fillId="25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10" fontId="32" fillId="0" borderId="0" xfId="42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31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13" fillId="26" borderId="10" xfId="0" applyFont="1" applyFill="1" applyBorder="1" applyAlignment="1">
      <alignment horizontal="left" wrapText="1"/>
    </xf>
    <xf numFmtId="0" fontId="13" fillId="26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left" wrapText="1"/>
    </xf>
    <xf numFmtId="3" fontId="38" fillId="29" borderId="10" xfId="0" applyNumberFormat="1" applyFont="1" applyFill="1" applyBorder="1"/>
    <xf numFmtId="0" fontId="2" fillId="30" borderId="10" xfId="0" applyFont="1" applyFill="1" applyBorder="1" applyAlignment="1">
      <alignment horizontal="left" wrapText="1"/>
    </xf>
    <xf numFmtId="3" fontId="38" fillId="30" borderId="10" xfId="0" applyNumberFormat="1" applyFont="1" applyFill="1" applyBorder="1"/>
    <xf numFmtId="10" fontId="38" fillId="29" borderId="13" xfId="42" applyNumberFormat="1" applyFont="1" applyFill="1" applyBorder="1"/>
    <xf numFmtId="10" fontId="38" fillId="30" borderId="13" xfId="42" applyNumberFormat="1" applyFont="1" applyFill="1" applyBorder="1"/>
    <xf numFmtId="3" fontId="14" fillId="29" borderId="10" xfId="0" applyNumberFormat="1" applyFont="1" applyFill="1" applyBorder="1"/>
    <xf numFmtId="10" fontId="14" fillId="29" borderId="13" xfId="42" applyNumberFormat="1" applyFont="1" applyFill="1" applyBorder="1"/>
    <xf numFmtId="3" fontId="14" fillId="30" borderId="10" xfId="0" applyNumberFormat="1" applyFont="1" applyFill="1" applyBorder="1"/>
    <xf numFmtId="10" fontId="14" fillId="30" borderId="13" xfId="42" applyNumberFormat="1" applyFont="1" applyFill="1" applyBorder="1"/>
    <xf numFmtId="0" fontId="13" fillId="26" borderId="13" xfId="0" applyFont="1" applyFill="1" applyBorder="1" applyAlignment="1">
      <alignment horizontal="center" wrapText="1"/>
    </xf>
    <xf numFmtId="3" fontId="2" fillId="29" borderId="10" xfId="0" applyNumberFormat="1" applyFont="1" applyFill="1" applyBorder="1"/>
    <xf numFmtId="3" fontId="2" fillId="30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2" fillId="27" borderId="10" xfId="0" applyNumberFormat="1" applyFont="1" applyFill="1" applyBorder="1"/>
    <xf numFmtId="4" fontId="2" fillId="27" borderId="10" xfId="0" applyNumberFormat="1" applyFont="1" applyFill="1" applyBorder="1"/>
    <xf numFmtId="14" fontId="2" fillId="27" borderId="10" xfId="0" applyNumberFormat="1" applyFont="1" applyFill="1" applyBorder="1"/>
    <xf numFmtId="10" fontId="2" fillId="27" borderId="10" xfId="42" applyNumberFormat="1" applyFont="1" applyFill="1" applyBorder="1"/>
    <xf numFmtId="14" fontId="2" fillId="28" borderId="10" xfId="0" applyNumberFormat="1" applyFont="1" applyFill="1" applyBorder="1"/>
    <xf numFmtId="10" fontId="2" fillId="28" borderId="10" xfId="42" applyNumberFormat="1" applyFont="1" applyFill="1" applyBorder="1"/>
    <xf numFmtId="0" fontId="13" fillId="63" borderId="10" xfId="0" applyFont="1" applyFill="1" applyBorder="1" applyAlignment="1">
      <alignment horizontal="left" wrapText="1"/>
    </xf>
    <xf numFmtId="0" fontId="13" fillId="63" borderId="10" xfId="0" applyFont="1" applyFill="1" applyBorder="1" applyAlignment="1">
      <alignment horizontal="center" wrapText="1"/>
    </xf>
    <xf numFmtId="3" fontId="13" fillId="63" borderId="10" xfId="0" applyNumberFormat="1" applyFont="1" applyFill="1" applyBorder="1"/>
    <xf numFmtId="4" fontId="2" fillId="28" borderId="10" xfId="0" applyNumberFormat="1" applyFont="1" applyFill="1" applyBorder="1"/>
    <xf numFmtId="49" fontId="38" fillId="29" borderId="10" xfId="0" applyNumberFormat="1" applyFont="1" applyFill="1" applyBorder="1"/>
    <xf numFmtId="49" fontId="38" fillId="29" borderId="10" xfId="0" applyNumberFormat="1" applyFont="1" applyFill="1" applyBorder="1" applyAlignment="1">
      <alignment horizontal="center" wrapText="1"/>
    </xf>
    <xf numFmtId="49" fontId="38" fillId="30" borderId="10" xfId="0" applyNumberFormat="1" applyFont="1" applyFill="1" applyBorder="1"/>
    <xf numFmtId="49" fontId="14" fillId="30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wrapText="1"/>
    </xf>
    <xf numFmtId="49" fontId="14" fillId="30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0" fontId="15" fillId="26" borderId="0" xfId="0" applyFont="1" applyFill="1" applyBorder="1"/>
    <xf numFmtId="3" fontId="36" fillId="29" borderId="0" xfId="0" applyNumberFormat="1" applyFont="1" applyFill="1" applyBorder="1"/>
    <xf numFmtId="3" fontId="36" fillId="30" borderId="0" xfId="0" applyNumberFormat="1" applyFont="1" applyFill="1" applyBorder="1"/>
    <xf numFmtId="49" fontId="38" fillId="29" borderId="10" xfId="0" applyNumberFormat="1" applyFont="1" applyFill="1" applyBorder="1" applyAlignment="1"/>
    <xf numFmtId="3" fontId="38" fillId="29" borderId="10" xfId="0" applyNumberFormat="1" applyFont="1" applyFill="1" applyBorder="1" applyAlignment="1"/>
    <xf numFmtId="3" fontId="9" fillId="29" borderId="10" xfId="28" applyNumberFormat="1" applyFont="1" applyFill="1" applyBorder="1" applyAlignment="1">
      <alignment horizontal="right" wrapText="1"/>
    </xf>
    <xf numFmtId="10" fontId="9" fillId="29" borderId="10" xfId="42" applyNumberFormat="1" applyFont="1" applyFill="1" applyBorder="1" applyAlignment="1">
      <alignment horizontal="right" wrapText="1"/>
    </xf>
    <xf numFmtId="49" fontId="38" fillId="30" borderId="10" xfId="0" applyNumberFormat="1" applyFont="1" applyFill="1" applyBorder="1" applyAlignment="1"/>
    <xf numFmtId="3" fontId="38" fillId="30" borderId="10" xfId="0" applyNumberFormat="1" applyFont="1" applyFill="1" applyBorder="1" applyAlignment="1"/>
    <xf numFmtId="3" fontId="9" fillId="30" borderId="10" xfId="28" applyNumberFormat="1" applyFont="1" applyFill="1" applyBorder="1" applyAlignment="1">
      <alignment horizontal="right" wrapText="1"/>
    </xf>
    <xf numFmtId="10" fontId="9" fillId="30" borderId="10" xfId="42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49" fontId="13" fillId="26" borderId="1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9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30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13" fillId="63" borderId="10" xfId="0" applyNumberFormat="1" applyFont="1" applyFill="1" applyBorder="1" applyAlignment="1">
      <alignment horizontal="center" wrapText="1"/>
    </xf>
    <xf numFmtId="49" fontId="13" fillId="63" borderId="10" xfId="0" applyNumberFormat="1" applyFont="1" applyFill="1" applyBorder="1" applyAlignment="1">
      <alignment horizontal="left" wrapText="1"/>
    </xf>
    <xf numFmtId="49" fontId="46" fillId="63" borderId="10" xfId="0" applyNumberFormat="1" applyFont="1" applyFill="1" applyBorder="1" applyAlignment="1">
      <alignment horizontal="left" wrapText="1"/>
    </xf>
    <xf numFmtId="3" fontId="46" fillId="63" borderId="10" xfId="0" applyNumberFormat="1" applyFont="1" applyFill="1" applyBorder="1" applyAlignment="1">
      <alignment horizontal="left" wrapText="1"/>
    </xf>
    <xf numFmtId="49" fontId="13" fillId="63" borderId="10" xfId="0" applyNumberFormat="1" applyFont="1" applyFill="1" applyBorder="1" applyAlignment="1">
      <alignment horizontal="center" wrapText="1"/>
    </xf>
    <xf numFmtId="3" fontId="46" fillId="63" borderId="10" xfId="0" applyNumberFormat="1" applyFont="1" applyFill="1" applyBorder="1" applyAlignment="1">
      <alignment horizontal="right" wrapText="1"/>
    </xf>
    <xf numFmtId="3" fontId="2" fillId="29" borderId="10" xfId="46" applyNumberFormat="1" applyFont="1" applyFill="1" applyBorder="1"/>
    <xf numFmtId="10" fontId="2" fillId="29" borderId="10" xfId="42" applyNumberFormat="1" applyFont="1" applyFill="1" applyBorder="1"/>
    <xf numFmtId="3" fontId="2" fillId="30" borderId="10" xfId="46" applyNumberFormat="1" applyFont="1" applyFill="1" applyBorder="1"/>
    <xf numFmtId="10" fontId="2" fillId="30" borderId="10" xfId="42" applyNumberFormat="1" applyFont="1" applyFill="1" applyBorder="1"/>
    <xf numFmtId="3" fontId="46" fillId="63" borderId="10" xfId="0" applyNumberFormat="1" applyFont="1" applyFill="1" applyBorder="1"/>
    <xf numFmtId="49" fontId="2" fillId="29" borderId="10" xfId="46" applyNumberFormat="1" applyFont="1" applyFill="1" applyBorder="1"/>
    <xf numFmtId="49" fontId="2" fillId="30" borderId="10" xfId="46" applyNumberFormat="1" applyFont="1" applyFill="1" applyBorder="1"/>
    <xf numFmtId="49" fontId="2" fillId="30" borderId="10" xfId="51" applyNumberFormat="1" applyFont="1" applyFill="1" applyBorder="1"/>
    <xf numFmtId="49" fontId="2" fillId="29" borderId="10" xfId="46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8" applyNumberFormat="1" applyFont="1" applyFill="1" applyBorder="1" applyAlignment="1">
      <alignment horizontal="right"/>
    </xf>
    <xf numFmtId="49" fontId="14" fillId="0" borderId="0" xfId="48" applyNumberFormat="1" applyFont="1" applyFill="1" applyBorder="1" applyAlignment="1">
      <alignment horizontal="right"/>
    </xf>
    <xf numFmtId="49" fontId="2" fillId="29" borderId="10" xfId="0" applyNumberFormat="1" applyFont="1" applyFill="1" applyBorder="1" applyAlignment="1">
      <alignment horizontal="left"/>
    </xf>
    <xf numFmtId="49" fontId="2" fillId="29" borderId="10" xfId="0" applyNumberFormat="1" applyFont="1" applyFill="1" applyBorder="1" applyAlignment="1">
      <alignment horizontal="center"/>
    </xf>
    <xf numFmtId="14" fontId="2" fillId="29" borderId="10" xfId="0" applyNumberFormat="1" applyFont="1" applyFill="1" applyBorder="1" applyAlignment="1">
      <alignment horizontal="center"/>
    </xf>
    <xf numFmtId="49" fontId="2" fillId="30" borderId="10" xfId="0" applyNumberFormat="1" applyFont="1" applyFill="1" applyBorder="1" applyAlignment="1">
      <alignment horizontal="center" wrapText="1"/>
    </xf>
    <xf numFmtId="14" fontId="2" fillId="30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9" borderId="10" xfId="0" applyNumberFormat="1" applyFont="1" applyFill="1" applyBorder="1" applyAlignment="1">
      <alignment horizontal="center" wrapText="1"/>
    </xf>
    <xf numFmtId="14" fontId="2" fillId="29" borderId="10" xfId="0" applyNumberFormat="1" applyFont="1" applyFill="1" applyBorder="1" applyAlignment="1">
      <alignment horizontal="center" wrapText="1"/>
    </xf>
    <xf numFmtId="49" fontId="13" fillId="26" borderId="10" xfId="0" applyNumberFormat="1" applyFont="1" applyFill="1" applyBorder="1" applyAlignment="1">
      <alignment wrapText="1"/>
    </xf>
    <xf numFmtId="14" fontId="13" fillId="26" borderId="10" xfId="0" applyNumberFormat="1" applyFont="1" applyFill="1" applyBorder="1" applyAlignment="1">
      <alignment horizontal="center" wrapText="1"/>
    </xf>
    <xf numFmtId="49" fontId="2" fillId="3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0" fontId="83" fillId="0" borderId="0" xfId="0" applyFont="1"/>
    <xf numFmtId="0" fontId="84" fillId="24" borderId="0" xfId="0" applyFont="1" applyFill="1" applyAlignment="1">
      <alignment horizontal="center" wrapText="1"/>
    </xf>
    <xf numFmtId="3" fontId="82" fillId="25" borderId="0" xfId="0" applyNumberFormat="1" applyFont="1" applyFill="1" applyAlignment="1">
      <alignment horizontal="right" wrapText="1"/>
    </xf>
    <xf numFmtId="3" fontId="82" fillId="0" borderId="0" xfId="0" applyNumberFormat="1" applyFont="1" applyBorder="1"/>
    <xf numFmtId="0" fontId="84" fillId="26" borderId="0" xfId="0" applyFont="1" applyFill="1" applyBorder="1" applyAlignment="1">
      <alignment horizontal="center" wrapText="1"/>
    </xf>
    <xf numFmtId="0" fontId="84" fillId="26" borderId="0" xfId="0" applyFont="1" applyFill="1" applyBorder="1" applyAlignment="1">
      <alignment wrapText="1"/>
    </xf>
    <xf numFmtId="3" fontId="85" fillId="29" borderId="0" xfId="0" applyNumberFormat="1" applyFont="1" applyFill="1" applyBorder="1"/>
    <xf numFmtId="3" fontId="85" fillId="30" borderId="0" xfId="0" applyNumberFormat="1" applyFont="1" applyFill="1" applyBorder="1"/>
    <xf numFmtId="49" fontId="82" fillId="31" borderId="0" xfId="0" applyNumberFormat="1" applyFont="1" applyFill="1" applyBorder="1"/>
    <xf numFmtId="0" fontId="82" fillId="31" borderId="0" xfId="0" applyFont="1" applyFill="1" applyBorder="1"/>
    <xf numFmtId="0" fontId="84" fillId="31" borderId="0" xfId="0" applyFont="1" applyFill="1" applyBorder="1" applyAlignment="1">
      <alignment horizontal="center" wrapText="1"/>
    </xf>
    <xf numFmtId="0" fontId="82" fillId="31" borderId="0" xfId="0" applyFont="1" applyFill="1" applyBorder="1" applyAlignment="1">
      <alignment wrapText="1"/>
    </xf>
    <xf numFmtId="171" fontId="82" fillId="31" borderId="0" xfId="0" applyNumberFormat="1" applyFont="1" applyFill="1" applyBorder="1" applyAlignment="1">
      <alignment horizontal="right"/>
    </xf>
    <xf numFmtId="0" fontId="81" fillId="0" borderId="0" xfId="0" applyFont="1" applyBorder="1" applyAlignment="1">
      <alignment wrapText="1"/>
    </xf>
    <xf numFmtId="3" fontId="13" fillId="26" borderId="10" xfId="0" applyNumberFormat="1" applyFont="1" applyFill="1" applyBorder="1" applyAlignment="1">
      <alignment horizontal="right" wrapText="1"/>
    </xf>
    <xf numFmtId="3" fontId="13" fillId="26" borderId="13" xfId="0" applyNumberFormat="1" applyFont="1" applyFill="1" applyBorder="1" applyAlignment="1">
      <alignment horizontal="right" wrapText="1"/>
    </xf>
    <xf numFmtId="0" fontId="86" fillId="30" borderId="0" xfId="0" applyFont="1" applyFill="1" applyBorder="1" applyAlignment="1">
      <alignment wrapText="1"/>
    </xf>
    <xf numFmtId="0" fontId="87" fillId="30" borderId="0" xfId="0" applyFont="1" applyFill="1" applyBorder="1"/>
    <xf numFmtId="0" fontId="88" fillId="30" borderId="0" xfId="0" applyFont="1" applyFill="1" applyBorder="1"/>
    <xf numFmtId="0" fontId="87" fillId="30" borderId="0" xfId="0" applyFont="1" applyFill="1" applyBorder="1" applyAlignment="1">
      <alignment wrapText="1"/>
    </xf>
    <xf numFmtId="0" fontId="87" fillId="30" borderId="0" xfId="0" applyFont="1" applyFill="1" applyBorder="1" applyAlignment="1">
      <alignment horizontal="left" wrapText="1"/>
    </xf>
    <xf numFmtId="0" fontId="89" fillId="30" borderId="0" xfId="0" applyFont="1" applyFill="1" applyBorder="1" applyAlignment="1">
      <alignment horizontal="center" wrapText="1"/>
    </xf>
    <xf numFmtId="0" fontId="90" fillId="30" borderId="0" xfId="0" applyFont="1" applyFill="1" applyBorder="1" applyAlignment="1">
      <alignment wrapText="1"/>
    </xf>
    <xf numFmtId="171" fontId="88" fillId="30" borderId="0" xfId="0" applyNumberFormat="1" applyFont="1" applyFill="1" applyBorder="1"/>
    <xf numFmtId="3" fontId="88" fillId="3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13" fillId="63" borderId="10" xfId="0" applyNumberFormat="1" applyFont="1" applyFill="1" applyBorder="1" applyAlignment="1">
      <alignment horizontal="center" wrapText="1"/>
    </xf>
    <xf numFmtId="4" fontId="2" fillId="29" borderId="10" xfId="0" applyNumberFormat="1" applyFont="1" applyFill="1" applyBorder="1"/>
    <xf numFmtId="4" fontId="2" fillId="30" borderId="10" xfId="0" applyNumberFormat="1" applyFont="1" applyFill="1" applyBorder="1"/>
    <xf numFmtId="4" fontId="46" fillId="63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31" borderId="0" xfId="0" applyFont="1" applyFill="1" applyBorder="1" applyAlignment="1">
      <alignment horizontal="center" wrapText="1"/>
    </xf>
    <xf numFmtId="3" fontId="2" fillId="31" borderId="0" xfId="0" applyNumberFormat="1" applyFont="1" applyFill="1" applyBorder="1"/>
    <xf numFmtId="3" fontId="13" fillId="31" borderId="0" xfId="0" applyNumberFormat="1" applyFont="1" applyFill="1" applyBorder="1"/>
    <xf numFmtId="0" fontId="13" fillId="63" borderId="24" xfId="0" applyFont="1" applyFill="1" applyBorder="1" applyAlignment="1">
      <alignment horizontal="center" wrapText="1"/>
    </xf>
    <xf numFmtId="3" fontId="2" fillId="27" borderId="24" xfId="0" applyNumberFormat="1" applyFont="1" applyFill="1" applyBorder="1"/>
    <xf numFmtId="3" fontId="13" fillId="63" borderId="24" xfId="0" applyNumberFormat="1" applyFont="1" applyFill="1" applyBorder="1"/>
    <xf numFmtId="14" fontId="88" fillId="0" borderId="0" xfId="0" applyNumberFormat="1" applyFont="1"/>
    <xf numFmtId="0" fontId="88" fillId="0" borderId="0" xfId="0" applyFont="1"/>
    <xf numFmtId="14" fontId="91" fillId="31" borderId="23" xfId="0" applyNumberFormat="1" applyFont="1" applyFill="1" applyBorder="1" applyAlignment="1">
      <alignment horizontal="center" wrapText="1"/>
    </xf>
    <xf numFmtId="0" fontId="91" fillId="31" borderId="23" xfId="0" applyFont="1" applyFill="1" applyBorder="1" applyAlignment="1">
      <alignment horizontal="center" wrapText="1"/>
    </xf>
    <xf numFmtId="3" fontId="91" fillId="31" borderId="23" xfId="0" applyNumberFormat="1" applyFont="1" applyFill="1" applyBorder="1" applyAlignment="1">
      <alignment horizontal="center" wrapText="1"/>
    </xf>
    <xf numFmtId="49" fontId="38" fillId="30" borderId="10" xfId="0" applyNumberFormat="1" applyFont="1" applyFill="1" applyBorder="1" applyAlignment="1">
      <alignment horizontal="center" wrapText="1"/>
    </xf>
    <xf numFmtId="49" fontId="2" fillId="30" borderId="10" xfId="0" applyNumberFormat="1" applyFont="1" applyFill="1" applyBorder="1" applyAlignment="1">
      <alignment horizontal="left"/>
    </xf>
    <xf numFmtId="14" fontId="2" fillId="30" borderId="10" xfId="0" applyNumberFormat="1" applyFont="1" applyFill="1" applyBorder="1" applyAlignment="1">
      <alignment horizontal="center"/>
    </xf>
    <xf numFmtId="0" fontId="2" fillId="30" borderId="10" xfId="0" applyFont="1" applyFill="1" applyBorder="1" applyAlignment="1">
      <alignment wrapText="1"/>
    </xf>
    <xf numFmtId="3" fontId="2" fillId="30" borderId="24" xfId="0" applyNumberFormat="1" applyFont="1" applyFill="1" applyBorder="1"/>
    <xf numFmtId="0" fontId="2" fillId="29" borderId="10" xfId="0" applyFont="1" applyFill="1" applyBorder="1" applyAlignment="1">
      <alignment wrapText="1"/>
    </xf>
    <xf numFmtId="3" fontId="2" fillId="29" borderId="24" xfId="0" applyNumberFormat="1" applyFont="1" applyFill="1" applyBorder="1"/>
    <xf numFmtId="3" fontId="88" fillId="31" borderId="0" xfId="0" applyNumberFormat="1" applyFont="1" applyFill="1"/>
    <xf numFmtId="0" fontId="81" fillId="0" borderId="0" xfId="0" quotePrefix="1" applyFont="1"/>
    <xf numFmtId="4" fontId="9" fillId="29" borderId="10" xfId="28" applyNumberFormat="1" applyFont="1" applyFill="1" applyBorder="1" applyAlignment="1">
      <alignment horizontal="right" wrapText="1"/>
    </xf>
    <xf numFmtId="4" fontId="9" fillId="30" borderId="10" xfId="28" applyNumberFormat="1" applyFont="1" applyFill="1" applyBorder="1" applyAlignment="1">
      <alignment horizontal="right" wrapText="1"/>
    </xf>
    <xf numFmtId="17" fontId="81" fillId="0" borderId="0" xfId="0" quotePrefix="1" applyNumberFormat="1" applyFont="1"/>
    <xf numFmtId="17" fontId="88" fillId="30" borderId="0" xfId="0" quotePrefix="1" applyNumberFormat="1" applyFont="1" applyFill="1" applyBorder="1"/>
    <xf numFmtId="3" fontId="81" fillId="0" borderId="0" xfId="0" applyNumberFormat="1" applyFont="1"/>
    <xf numFmtId="172" fontId="81" fillId="0" borderId="0" xfId="26690" applyNumberFormat="1" applyFont="1" applyBorder="1"/>
    <xf numFmtId="4" fontId="88" fillId="30" borderId="0" xfId="0" applyNumberFormat="1" applyFont="1" applyFill="1" applyBorder="1"/>
    <xf numFmtId="49" fontId="2" fillId="29" borderId="13" xfId="0" applyNumberFormat="1" applyFont="1" applyFill="1" applyBorder="1"/>
    <xf numFmtId="4" fontId="2" fillId="29" borderId="25" xfId="0" applyNumberFormat="1" applyFont="1" applyFill="1" applyBorder="1"/>
    <xf numFmtId="49" fontId="2" fillId="30" borderId="13" xfId="0" applyNumberFormat="1" applyFont="1" applyFill="1" applyBorder="1"/>
    <xf numFmtId="4" fontId="2" fillId="30" borderId="25" xfId="0" applyNumberFormat="1" applyFont="1" applyFill="1" applyBorder="1"/>
    <xf numFmtId="173" fontId="46" fillId="63" borderId="10" xfId="0" applyNumberFormat="1" applyFont="1" applyFill="1" applyBorder="1" applyAlignment="1">
      <alignment horizontal="right"/>
    </xf>
    <xf numFmtId="2" fontId="2" fillId="0" borderId="0" xfId="0" applyNumberFormat="1" applyFont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84" fillId="31" borderId="0" xfId="0" applyFont="1" applyFill="1" applyBorder="1" applyAlignment="1">
      <alignment horizontal="center" wrapText="1"/>
    </xf>
    <xf numFmtId="0" fontId="84" fillId="31" borderId="0" xfId="0" applyFont="1" applyFill="1" applyBorder="1" applyAlignment="1">
      <alignment wrapText="1"/>
    </xf>
    <xf numFmtId="0" fontId="89" fillId="30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89" fillId="3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91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22208"/>
        <c:axId val="163423744"/>
      </c:lineChart>
      <c:catAx>
        <c:axId val="16342220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2374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6342374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222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430080"/>
        <c:axId val="216431616"/>
      </c:barChart>
      <c:catAx>
        <c:axId val="2164300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216431616"/>
        <c:crosses val="autoZero"/>
        <c:auto val="1"/>
        <c:lblAlgn val="ctr"/>
        <c:lblOffset val="100"/>
        <c:noMultiLvlLbl val="0"/>
      </c:catAx>
      <c:valAx>
        <c:axId val="216431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6430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100480"/>
        <c:axId val="178102272"/>
      </c:barChart>
      <c:dateAx>
        <c:axId val="178100480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1781022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78102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8100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31552"/>
        <c:axId val="163433088"/>
      </c:barChart>
      <c:catAx>
        <c:axId val="1634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3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43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3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44992"/>
        <c:axId val="163323904"/>
      </c:lineChart>
      <c:catAx>
        <c:axId val="16344499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239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633239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4499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31456"/>
        <c:axId val="163370112"/>
      </c:barChart>
      <c:catAx>
        <c:axId val="1633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7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37011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3145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02496"/>
        <c:axId val="163404032"/>
      </c:lineChart>
      <c:catAx>
        <c:axId val="16340249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0403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6340403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402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2432"/>
        <c:axId val="163523968"/>
      </c:barChart>
      <c:catAx>
        <c:axId val="1635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2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52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22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39968"/>
        <c:axId val="163545856"/>
      </c:lineChart>
      <c:catAx>
        <c:axId val="16353996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4585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6354585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3996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61856"/>
        <c:axId val="163563392"/>
      </c:barChart>
      <c:catAx>
        <c:axId val="1635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6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56339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6185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page'!$I$37:$I$58</c:f>
              <c:numCache>
                <c:formatCode>m/d/yyyy</c:formatCode>
                <c:ptCount val="22"/>
                <c:pt idx="0">
                  <c:v>42065</c:v>
                </c:pt>
                <c:pt idx="1">
                  <c:v>42066</c:v>
                </c:pt>
                <c:pt idx="2">
                  <c:v>42067</c:v>
                </c:pt>
                <c:pt idx="3">
                  <c:v>42068</c:v>
                </c:pt>
                <c:pt idx="4">
                  <c:v>42069</c:v>
                </c:pt>
                <c:pt idx="5">
                  <c:v>42072</c:v>
                </c:pt>
                <c:pt idx="6">
                  <c:v>42073</c:v>
                </c:pt>
                <c:pt idx="7">
                  <c:v>42074</c:v>
                </c:pt>
                <c:pt idx="8">
                  <c:v>42075</c:v>
                </c:pt>
                <c:pt idx="9">
                  <c:v>42076</c:v>
                </c:pt>
                <c:pt idx="10">
                  <c:v>42079</c:v>
                </c:pt>
                <c:pt idx="11">
                  <c:v>42080</c:v>
                </c:pt>
                <c:pt idx="12">
                  <c:v>42081</c:v>
                </c:pt>
                <c:pt idx="13">
                  <c:v>42082</c:v>
                </c:pt>
                <c:pt idx="14">
                  <c:v>42083</c:v>
                </c:pt>
                <c:pt idx="15">
                  <c:v>42086</c:v>
                </c:pt>
                <c:pt idx="16">
                  <c:v>42087</c:v>
                </c:pt>
                <c:pt idx="17">
                  <c:v>42088</c:v>
                </c:pt>
                <c:pt idx="18">
                  <c:v>42089</c:v>
                </c:pt>
                <c:pt idx="19">
                  <c:v>42090</c:v>
                </c:pt>
                <c:pt idx="20">
                  <c:v>42093</c:v>
                </c:pt>
                <c:pt idx="21">
                  <c:v>42094</c:v>
                </c:pt>
              </c:numCache>
            </c:numRef>
          </c:cat>
          <c:val>
            <c:numRef>
              <c:f>'1. stran,1 page'!$K$37:$K$58</c:f>
              <c:numCache>
                <c:formatCode>#,##0</c:formatCode>
                <c:ptCount val="22"/>
                <c:pt idx="0">
                  <c:v>1058</c:v>
                </c:pt>
                <c:pt idx="1">
                  <c:v>1217</c:v>
                </c:pt>
                <c:pt idx="2">
                  <c:v>710</c:v>
                </c:pt>
                <c:pt idx="3">
                  <c:v>1008</c:v>
                </c:pt>
                <c:pt idx="4">
                  <c:v>1905</c:v>
                </c:pt>
                <c:pt idx="5">
                  <c:v>923</c:v>
                </c:pt>
                <c:pt idx="6">
                  <c:v>959</c:v>
                </c:pt>
                <c:pt idx="7">
                  <c:v>1953</c:v>
                </c:pt>
                <c:pt idx="8">
                  <c:v>1173</c:v>
                </c:pt>
                <c:pt idx="9">
                  <c:v>1286</c:v>
                </c:pt>
                <c:pt idx="10">
                  <c:v>1134</c:v>
                </c:pt>
                <c:pt idx="11">
                  <c:v>1674</c:v>
                </c:pt>
                <c:pt idx="12">
                  <c:v>880</c:v>
                </c:pt>
                <c:pt idx="13">
                  <c:v>1453</c:v>
                </c:pt>
                <c:pt idx="14">
                  <c:v>1869</c:v>
                </c:pt>
                <c:pt idx="15">
                  <c:v>688</c:v>
                </c:pt>
                <c:pt idx="16">
                  <c:v>1128</c:v>
                </c:pt>
                <c:pt idx="17">
                  <c:v>742</c:v>
                </c:pt>
                <c:pt idx="18">
                  <c:v>3029</c:v>
                </c:pt>
                <c:pt idx="19">
                  <c:v>499</c:v>
                </c:pt>
                <c:pt idx="20">
                  <c:v>724</c:v>
                </c:pt>
                <c:pt idx="21">
                  <c:v>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50560"/>
        <c:axId val="210852096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page'!$J$37:$J$58</c:f>
              <c:numCache>
                <c:formatCode>General</c:formatCode>
                <c:ptCount val="22"/>
                <c:pt idx="0">
                  <c:v>802.5</c:v>
                </c:pt>
                <c:pt idx="1">
                  <c:v>800.2</c:v>
                </c:pt>
                <c:pt idx="2">
                  <c:v>798.33</c:v>
                </c:pt>
                <c:pt idx="3">
                  <c:v>796.37</c:v>
                </c:pt>
                <c:pt idx="4">
                  <c:v>802.09</c:v>
                </c:pt>
                <c:pt idx="5">
                  <c:v>807.62</c:v>
                </c:pt>
                <c:pt idx="6">
                  <c:v>806.06</c:v>
                </c:pt>
                <c:pt idx="7">
                  <c:v>807.37</c:v>
                </c:pt>
                <c:pt idx="8">
                  <c:v>808.21</c:v>
                </c:pt>
                <c:pt idx="9">
                  <c:v>806.59</c:v>
                </c:pt>
                <c:pt idx="10">
                  <c:v>810.68</c:v>
                </c:pt>
                <c:pt idx="11">
                  <c:v>811.98</c:v>
                </c:pt>
                <c:pt idx="12">
                  <c:v>808.87</c:v>
                </c:pt>
                <c:pt idx="13">
                  <c:v>806.67</c:v>
                </c:pt>
                <c:pt idx="14">
                  <c:v>805.34</c:v>
                </c:pt>
                <c:pt idx="15">
                  <c:v>805.16</c:v>
                </c:pt>
                <c:pt idx="16">
                  <c:v>798.81</c:v>
                </c:pt>
                <c:pt idx="17">
                  <c:v>804.59</c:v>
                </c:pt>
                <c:pt idx="18">
                  <c:v>789.44</c:v>
                </c:pt>
                <c:pt idx="19">
                  <c:v>797.61</c:v>
                </c:pt>
                <c:pt idx="20">
                  <c:v>793.19</c:v>
                </c:pt>
                <c:pt idx="21">
                  <c:v>795.87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62464"/>
        <c:axId val="210864000"/>
      </c:lineChart>
      <c:catAx>
        <c:axId val="210850560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210852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8520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0850560"/>
        <c:crosses val="autoZero"/>
        <c:crossBetween val="between"/>
      </c:valAx>
      <c:catAx>
        <c:axId val="21086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0864000"/>
        <c:crosses val="autoZero"/>
        <c:auto val="0"/>
        <c:lblAlgn val="ctr"/>
        <c:lblOffset val="100"/>
        <c:noMultiLvlLbl val="0"/>
      </c:catAx>
      <c:valAx>
        <c:axId val="2108640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0862464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0.45565</cdr:x>
      <cdr:y>0.10322</cdr:y>
    </cdr:from>
    <cdr:to>
      <cdr:x>0.58804</cdr:x>
      <cdr:y>0.2196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50688" y="31756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61"/>
  <sheetViews>
    <sheetView showGridLines="0" topLeftCell="A7" zoomScaleNormal="100" zoomScaleSheetLayoutView="80" workbookViewId="0">
      <selection activeCell="J8" sqref="J8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83" customWidth="1"/>
    <col min="11" max="11" width="9.5703125" style="183" bestFit="1" customWidth="1"/>
  </cols>
  <sheetData>
    <row r="5" spans="1:15" ht="75.75" customHeight="1" x14ac:dyDescent="0.25">
      <c r="A5" s="257" t="s">
        <v>537</v>
      </c>
      <c r="B5" s="257"/>
      <c r="C5" s="257"/>
      <c r="D5" s="257"/>
      <c r="E5" s="257"/>
      <c r="F5" s="257"/>
      <c r="G5" s="257"/>
      <c r="H5" s="59"/>
      <c r="I5" s="182"/>
    </row>
    <row r="6" spans="1:15" x14ac:dyDescent="0.2">
      <c r="H6" s="60"/>
      <c r="I6" s="184"/>
    </row>
    <row r="7" spans="1:15" x14ac:dyDescent="0.2">
      <c r="I7" s="184"/>
    </row>
    <row r="8" spans="1:15" ht="25.5" customHeight="1" x14ac:dyDescent="0.25">
      <c r="A8" s="256" t="s">
        <v>566</v>
      </c>
      <c r="B8" s="256"/>
      <c r="C8" s="256"/>
      <c r="D8" s="256"/>
      <c r="E8" s="256"/>
      <c r="F8" s="256"/>
      <c r="G8" s="256"/>
      <c r="H8" s="10"/>
      <c r="I8" s="184"/>
    </row>
    <row r="9" spans="1:15" ht="95.25" customHeight="1" x14ac:dyDescent="0.2">
      <c r="A9" s="86" t="s">
        <v>99</v>
      </c>
      <c r="B9" s="87" t="s">
        <v>538</v>
      </c>
      <c r="C9" s="87" t="s">
        <v>539</v>
      </c>
      <c r="D9" s="87" t="s">
        <v>540</v>
      </c>
      <c r="E9" s="87" t="s">
        <v>161</v>
      </c>
      <c r="F9" s="226" t="s">
        <v>100</v>
      </c>
      <c r="G9" s="223"/>
    </row>
    <row r="10" spans="1:15" ht="29.25" customHeight="1" x14ac:dyDescent="0.2">
      <c r="A10" s="79" t="s">
        <v>101</v>
      </c>
      <c r="B10" s="80">
        <v>49</v>
      </c>
      <c r="C10" s="80">
        <v>50</v>
      </c>
      <c r="D10" s="80">
        <v>6214</v>
      </c>
      <c r="E10" s="80">
        <v>26534390</v>
      </c>
      <c r="F10" s="227">
        <v>4335</v>
      </c>
      <c r="G10" s="224"/>
      <c r="H10" s="224"/>
      <c r="I10" s="224"/>
      <c r="J10" s="224"/>
      <c r="K10" s="224"/>
      <c r="L10" s="224"/>
      <c r="M10" s="61"/>
      <c r="N10" s="61"/>
      <c r="O10" s="61"/>
    </row>
    <row r="11" spans="1:15" ht="29.25" customHeight="1" x14ac:dyDescent="0.2">
      <c r="A11" s="237" t="s">
        <v>102</v>
      </c>
      <c r="B11" s="78">
        <v>9</v>
      </c>
      <c r="C11" s="78">
        <v>9</v>
      </c>
      <c r="D11" s="78">
        <v>5324</v>
      </c>
      <c r="E11" s="78">
        <v>22492834.789999999</v>
      </c>
      <c r="F11" s="238">
        <v>3162</v>
      </c>
      <c r="G11" s="224"/>
      <c r="H11" s="61"/>
      <c r="L11" s="61"/>
      <c r="M11" s="61"/>
      <c r="N11" s="61"/>
      <c r="O11" s="61"/>
    </row>
    <row r="12" spans="1:15" ht="26.25" customHeight="1" x14ac:dyDescent="0.2">
      <c r="A12" s="239" t="s">
        <v>103</v>
      </c>
      <c r="B12" s="77">
        <v>12</v>
      </c>
      <c r="C12" s="77">
        <v>12</v>
      </c>
      <c r="D12" s="77">
        <v>470</v>
      </c>
      <c r="E12" s="77">
        <v>2748356.6</v>
      </c>
      <c r="F12" s="240">
        <v>872</v>
      </c>
      <c r="G12" s="224"/>
      <c r="H12" s="61"/>
      <c r="L12" s="61"/>
      <c r="M12" s="61"/>
      <c r="N12" s="61"/>
      <c r="O12" s="61"/>
    </row>
    <row r="13" spans="1:15" ht="26.25" customHeight="1" x14ac:dyDescent="0.2">
      <c r="A13" s="237" t="s">
        <v>104</v>
      </c>
      <c r="B13" s="78">
        <v>28</v>
      </c>
      <c r="C13" s="78">
        <v>29</v>
      </c>
      <c r="D13" s="78">
        <v>420</v>
      </c>
      <c r="E13" s="78">
        <v>1293198.8899999999</v>
      </c>
      <c r="F13" s="238">
        <v>301</v>
      </c>
      <c r="G13" s="224"/>
      <c r="H13" s="61"/>
      <c r="L13" s="61"/>
      <c r="M13" s="61"/>
      <c r="N13" s="61"/>
      <c r="O13" s="61"/>
    </row>
    <row r="14" spans="1:15" ht="28.5" customHeight="1" x14ac:dyDescent="0.2">
      <c r="A14" s="79" t="s">
        <v>105</v>
      </c>
      <c r="B14" s="77">
        <v>18</v>
      </c>
      <c r="C14" s="77">
        <v>42</v>
      </c>
      <c r="D14" s="77">
        <v>18001</v>
      </c>
      <c r="E14" s="80">
        <v>1376953.65</v>
      </c>
      <c r="F14" s="227">
        <v>57</v>
      </c>
      <c r="G14" s="224"/>
      <c r="H14" s="61"/>
      <c r="L14" s="61"/>
      <c r="M14" s="61"/>
      <c r="N14" s="61"/>
      <c r="O14" s="61"/>
    </row>
    <row r="15" spans="1:15" ht="27" customHeight="1" x14ac:dyDescent="0.2">
      <c r="A15" s="237" t="s">
        <v>106</v>
      </c>
      <c r="B15" s="78">
        <v>1</v>
      </c>
      <c r="C15" s="78">
        <v>15</v>
      </c>
      <c r="D15" s="78"/>
      <c r="E15" s="78">
        <v>0</v>
      </c>
      <c r="F15" s="238">
        <v>0</v>
      </c>
      <c r="G15" s="224"/>
      <c r="H15" s="61"/>
      <c r="L15" s="61"/>
      <c r="M15" s="61"/>
      <c r="N15" s="61"/>
      <c r="O15" s="61"/>
    </row>
    <row r="16" spans="1:15" ht="27" customHeight="1" x14ac:dyDescent="0.2">
      <c r="A16" s="239" t="s">
        <v>107</v>
      </c>
      <c r="B16" s="77">
        <v>3</v>
      </c>
      <c r="C16" s="77">
        <v>3</v>
      </c>
      <c r="D16" s="77"/>
      <c r="E16" s="77">
        <v>82682.5</v>
      </c>
      <c r="F16" s="240">
        <v>2</v>
      </c>
      <c r="G16" s="224"/>
    </row>
    <row r="17" spans="1:9" ht="25.5" customHeight="1" x14ac:dyDescent="0.2">
      <c r="A17" s="86" t="s">
        <v>108</v>
      </c>
      <c r="B17" s="88">
        <v>59</v>
      </c>
      <c r="C17" s="88">
        <v>92</v>
      </c>
      <c r="D17" s="88">
        <v>24215</v>
      </c>
      <c r="E17" s="88">
        <v>27994026.43</v>
      </c>
      <c r="F17" s="228">
        <v>4394</v>
      </c>
      <c r="G17" s="225"/>
    </row>
    <row r="18" spans="1:9" x14ac:dyDescent="0.2">
      <c r="C18" s="113"/>
      <c r="D18" s="113"/>
      <c r="E18" s="113"/>
      <c r="F18" s="113"/>
      <c r="I18" s="184"/>
    </row>
    <row r="19" spans="1:9" ht="24" customHeight="1" x14ac:dyDescent="0.25">
      <c r="A19" s="256" t="s">
        <v>56</v>
      </c>
      <c r="B19" s="256"/>
      <c r="C19" s="256"/>
      <c r="D19" s="256"/>
      <c r="E19" s="256"/>
      <c r="F19" s="256"/>
      <c r="G19" s="256"/>
      <c r="H19" s="10"/>
      <c r="I19" s="185"/>
    </row>
    <row r="20" spans="1:9" ht="39.75" customHeight="1" x14ac:dyDescent="0.25">
      <c r="A20" s="64" t="s">
        <v>492</v>
      </c>
      <c r="B20" s="65" t="s">
        <v>109</v>
      </c>
      <c r="C20" s="65" t="s">
        <v>110</v>
      </c>
      <c r="D20" s="65" t="s">
        <v>111</v>
      </c>
      <c r="E20" s="65" t="s">
        <v>110</v>
      </c>
      <c r="F20" s="65" t="s">
        <v>112</v>
      </c>
      <c r="G20" s="65" t="s">
        <v>113</v>
      </c>
      <c r="H20" s="10"/>
    </row>
    <row r="21" spans="1:9" ht="29.25" customHeight="1" x14ac:dyDescent="0.25">
      <c r="A21" s="66" t="s">
        <v>66</v>
      </c>
      <c r="B21" s="81">
        <v>803.06</v>
      </c>
      <c r="C21" s="82">
        <v>42011</v>
      </c>
      <c r="D21" s="81">
        <v>771.18</v>
      </c>
      <c r="E21" s="82">
        <v>42025</v>
      </c>
      <c r="F21" s="81">
        <v>790.31</v>
      </c>
      <c r="G21" s="83">
        <v>7.9000000000000008E-3</v>
      </c>
      <c r="H21" s="10"/>
    </row>
    <row r="22" spans="1:9" ht="26.25" x14ac:dyDescent="0.25">
      <c r="A22" s="68" t="s">
        <v>67</v>
      </c>
      <c r="B22" s="89">
        <v>796.41</v>
      </c>
      <c r="C22" s="84">
        <v>42062</v>
      </c>
      <c r="D22" s="89">
        <v>775.34</v>
      </c>
      <c r="E22" s="84">
        <v>42044</v>
      </c>
      <c r="F22" s="89">
        <v>796.41</v>
      </c>
      <c r="G22" s="85">
        <v>7.7000000000000002E-3</v>
      </c>
      <c r="H22" s="10"/>
    </row>
    <row r="23" spans="1:9" ht="26.25" x14ac:dyDescent="0.25">
      <c r="A23" s="66" t="s">
        <v>68</v>
      </c>
      <c r="B23" s="81">
        <v>811.98</v>
      </c>
      <c r="C23" s="82">
        <v>42080</v>
      </c>
      <c r="D23" s="81">
        <v>789.44</v>
      </c>
      <c r="E23" s="82">
        <v>42089</v>
      </c>
      <c r="F23" s="81">
        <v>795.87</v>
      </c>
      <c r="G23" s="83">
        <v>-6.9999999999999999E-4</v>
      </c>
      <c r="H23" s="10"/>
    </row>
    <row r="24" spans="1:9" ht="26.25" x14ac:dyDescent="0.25">
      <c r="A24" s="68" t="s">
        <v>69</v>
      </c>
      <c r="B24" s="89"/>
      <c r="C24" s="84"/>
      <c r="D24" s="89"/>
      <c r="E24" s="84"/>
      <c r="F24" s="89"/>
      <c r="G24" s="85"/>
      <c r="H24" s="10"/>
    </row>
    <row r="25" spans="1:9" ht="25.5" x14ac:dyDescent="0.2">
      <c r="A25" s="66" t="s">
        <v>70</v>
      </c>
      <c r="B25" s="81"/>
      <c r="C25" s="82"/>
      <c r="D25" s="81"/>
      <c r="E25" s="82"/>
      <c r="F25" s="81"/>
      <c r="G25" s="83"/>
    </row>
    <row r="26" spans="1:9" ht="25.5" x14ac:dyDescent="0.2">
      <c r="A26" s="68" t="s">
        <v>71</v>
      </c>
      <c r="B26" s="89"/>
      <c r="C26" s="84"/>
      <c r="D26" s="89"/>
      <c r="E26" s="84"/>
      <c r="F26" s="89"/>
      <c r="G26" s="85"/>
    </row>
    <row r="27" spans="1:9" ht="25.5" x14ac:dyDescent="0.2">
      <c r="A27" s="66" t="s">
        <v>72</v>
      </c>
      <c r="B27" s="81"/>
      <c r="C27" s="82"/>
      <c r="D27" s="81"/>
      <c r="E27" s="82"/>
      <c r="F27" s="81"/>
      <c r="G27" s="83"/>
    </row>
    <row r="28" spans="1:9" ht="25.5" x14ac:dyDescent="0.2">
      <c r="A28" s="68" t="s">
        <v>73</v>
      </c>
      <c r="B28" s="89"/>
      <c r="C28" s="84"/>
      <c r="D28" s="89"/>
      <c r="E28" s="84"/>
      <c r="F28" s="89"/>
      <c r="G28" s="85"/>
    </row>
    <row r="29" spans="1:9" ht="25.5" x14ac:dyDescent="0.2">
      <c r="A29" s="66" t="s">
        <v>74</v>
      </c>
      <c r="B29" s="81"/>
      <c r="C29" s="82"/>
      <c r="D29" s="81"/>
      <c r="E29" s="82"/>
      <c r="F29" s="81"/>
      <c r="G29" s="83"/>
    </row>
    <row r="30" spans="1:9" ht="25.5" x14ac:dyDescent="0.2">
      <c r="A30" s="68" t="s">
        <v>75</v>
      </c>
      <c r="B30" s="89"/>
      <c r="C30" s="84"/>
      <c r="D30" s="89"/>
      <c r="E30" s="84"/>
      <c r="F30" s="89"/>
      <c r="G30" s="85"/>
    </row>
    <row r="31" spans="1:9" ht="25.5" x14ac:dyDescent="0.2">
      <c r="A31" s="66" t="s">
        <v>76</v>
      </c>
      <c r="B31" s="81"/>
      <c r="C31" s="82"/>
      <c r="D31" s="81"/>
      <c r="E31" s="82"/>
      <c r="F31" s="81"/>
      <c r="G31" s="83"/>
    </row>
    <row r="32" spans="1:9" ht="25.5" x14ac:dyDescent="0.2">
      <c r="A32" s="68" t="s">
        <v>77</v>
      </c>
      <c r="B32" s="89"/>
      <c r="C32" s="84"/>
      <c r="D32" s="89"/>
      <c r="E32" s="84"/>
      <c r="F32" s="89"/>
      <c r="G32" s="85"/>
    </row>
    <row r="33" spans="1:11" x14ac:dyDescent="0.2">
      <c r="A33" s="25"/>
      <c r="B33" s="25"/>
      <c r="C33" s="25"/>
      <c r="D33" s="25"/>
      <c r="E33" s="25"/>
      <c r="F33" s="25"/>
      <c r="G33" s="25"/>
    </row>
    <row r="34" spans="1:11" ht="24.75" customHeight="1" x14ac:dyDescent="0.2">
      <c r="A34" s="256" t="s">
        <v>57</v>
      </c>
      <c r="B34" s="256"/>
      <c r="C34" s="256"/>
      <c r="D34" s="256"/>
      <c r="E34" s="256"/>
      <c r="F34" s="256"/>
      <c r="G34" s="256"/>
    </row>
    <row r="36" spans="1:11" ht="22.5" x14ac:dyDescent="0.2">
      <c r="I36" s="231" t="s">
        <v>114</v>
      </c>
      <c r="J36" s="232" t="s">
        <v>115</v>
      </c>
      <c r="K36" s="233" t="s">
        <v>162</v>
      </c>
    </row>
    <row r="37" spans="1:11" x14ac:dyDescent="0.2">
      <c r="I37" s="229">
        <v>42065</v>
      </c>
      <c r="J37" s="230">
        <v>802.5</v>
      </c>
      <c r="K37" s="241">
        <v>1058</v>
      </c>
    </row>
    <row r="38" spans="1:11" x14ac:dyDescent="0.2">
      <c r="I38" s="229">
        <v>42066</v>
      </c>
      <c r="J38" s="230">
        <v>800.2</v>
      </c>
      <c r="K38" s="241">
        <v>1217</v>
      </c>
    </row>
    <row r="39" spans="1:11" x14ac:dyDescent="0.2">
      <c r="I39" s="229">
        <v>42067</v>
      </c>
      <c r="J39" s="230">
        <v>798.33</v>
      </c>
      <c r="K39" s="241">
        <v>710</v>
      </c>
    </row>
    <row r="40" spans="1:11" x14ac:dyDescent="0.2">
      <c r="I40" s="229">
        <v>42068</v>
      </c>
      <c r="J40" s="230">
        <v>796.37</v>
      </c>
      <c r="K40" s="241">
        <v>1008</v>
      </c>
    </row>
    <row r="41" spans="1:11" x14ac:dyDescent="0.2">
      <c r="I41" s="229">
        <v>42069</v>
      </c>
      <c r="J41" s="230">
        <v>802.09</v>
      </c>
      <c r="K41" s="241">
        <v>1905</v>
      </c>
    </row>
    <row r="42" spans="1:11" x14ac:dyDescent="0.2">
      <c r="I42" s="229">
        <v>42072</v>
      </c>
      <c r="J42" s="230">
        <v>807.62</v>
      </c>
      <c r="K42" s="241">
        <v>923</v>
      </c>
    </row>
    <row r="43" spans="1:11" x14ac:dyDescent="0.2">
      <c r="I43" s="229">
        <v>42073</v>
      </c>
      <c r="J43" s="230">
        <v>806.06</v>
      </c>
      <c r="K43" s="241">
        <v>959</v>
      </c>
    </row>
    <row r="44" spans="1:11" x14ac:dyDescent="0.2">
      <c r="I44" s="229">
        <v>42074</v>
      </c>
      <c r="J44" s="230">
        <v>807.37</v>
      </c>
      <c r="K44" s="241">
        <v>1953</v>
      </c>
    </row>
    <row r="45" spans="1:11" x14ac:dyDescent="0.2">
      <c r="I45" s="229">
        <v>42075</v>
      </c>
      <c r="J45" s="230">
        <v>808.21</v>
      </c>
      <c r="K45" s="241">
        <v>1173</v>
      </c>
    </row>
    <row r="46" spans="1:11" x14ac:dyDescent="0.2">
      <c r="I46" s="229">
        <v>42076</v>
      </c>
      <c r="J46" s="230">
        <v>806.59</v>
      </c>
      <c r="K46" s="241">
        <v>1286</v>
      </c>
    </row>
    <row r="47" spans="1:11" x14ac:dyDescent="0.2">
      <c r="I47" s="229">
        <v>42079</v>
      </c>
      <c r="J47" s="230">
        <v>810.68</v>
      </c>
      <c r="K47" s="241">
        <v>1134</v>
      </c>
    </row>
    <row r="48" spans="1:11" x14ac:dyDescent="0.2">
      <c r="I48" s="229">
        <v>42080</v>
      </c>
      <c r="J48" s="230">
        <v>811.98</v>
      </c>
      <c r="K48" s="241">
        <v>1674</v>
      </c>
    </row>
    <row r="49" spans="9:11" x14ac:dyDescent="0.2">
      <c r="I49" s="229">
        <v>42081</v>
      </c>
      <c r="J49" s="230">
        <v>808.87</v>
      </c>
      <c r="K49" s="241">
        <v>880</v>
      </c>
    </row>
    <row r="50" spans="9:11" x14ac:dyDescent="0.2">
      <c r="I50" s="229">
        <v>42082</v>
      </c>
      <c r="J50" s="230">
        <v>806.67</v>
      </c>
      <c r="K50" s="241">
        <v>1453</v>
      </c>
    </row>
    <row r="51" spans="9:11" x14ac:dyDescent="0.2">
      <c r="I51" s="229">
        <v>42083</v>
      </c>
      <c r="J51" s="230">
        <v>805.34</v>
      </c>
      <c r="K51" s="241">
        <v>1869</v>
      </c>
    </row>
    <row r="52" spans="9:11" x14ac:dyDescent="0.2">
      <c r="I52" s="229">
        <v>42086</v>
      </c>
      <c r="J52" s="230">
        <v>805.16</v>
      </c>
      <c r="K52" s="241">
        <v>688</v>
      </c>
    </row>
    <row r="53" spans="9:11" x14ac:dyDescent="0.2">
      <c r="I53" s="229">
        <v>42087</v>
      </c>
      <c r="J53" s="230">
        <v>798.81</v>
      </c>
      <c r="K53" s="241">
        <v>1128</v>
      </c>
    </row>
    <row r="54" spans="9:11" x14ac:dyDescent="0.2">
      <c r="I54" s="229">
        <v>42088</v>
      </c>
      <c r="J54" s="230">
        <v>804.59</v>
      </c>
      <c r="K54" s="241">
        <v>742</v>
      </c>
    </row>
    <row r="55" spans="9:11" x14ac:dyDescent="0.2">
      <c r="I55" s="229">
        <v>42089</v>
      </c>
      <c r="J55" s="230">
        <v>789.44</v>
      </c>
      <c r="K55" s="241">
        <v>3029</v>
      </c>
    </row>
    <row r="56" spans="9:11" x14ac:dyDescent="0.2">
      <c r="I56" s="229">
        <v>42090</v>
      </c>
      <c r="J56" s="230">
        <v>797.61</v>
      </c>
      <c r="K56" s="241">
        <v>499</v>
      </c>
    </row>
    <row r="57" spans="9:11" x14ac:dyDescent="0.2">
      <c r="I57" s="229">
        <v>42093</v>
      </c>
      <c r="J57" s="230">
        <v>793.19</v>
      </c>
      <c r="K57" s="241">
        <v>724</v>
      </c>
    </row>
    <row r="58" spans="9:11" x14ac:dyDescent="0.2">
      <c r="I58" s="229">
        <v>42094</v>
      </c>
      <c r="J58" s="230">
        <v>795.87</v>
      </c>
      <c r="K58" s="241">
        <v>522</v>
      </c>
    </row>
    <row r="61" spans="9:11" x14ac:dyDescent="0.2">
      <c r="J61" s="255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view="pageBreakPreview" zoomScale="80" zoomScaleNormal="90" zoomScaleSheetLayoutView="80" workbookViewId="0">
      <selection activeCell="L12" sqref="L12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83" customWidth="1"/>
    <col min="11" max="11" width="16.85546875" style="183" bestFit="1" customWidth="1"/>
    <col min="12" max="12" width="15.85546875" style="183" bestFit="1" customWidth="1"/>
    <col min="13" max="13" width="14" style="183" bestFit="1" customWidth="1"/>
    <col min="14" max="15" width="16.42578125" style="183" bestFit="1" customWidth="1"/>
    <col min="16" max="16" width="16.42578125" style="183" customWidth="1"/>
  </cols>
  <sheetData>
    <row r="1" spans="1:21" s="6" customFormat="1" ht="39" customHeight="1" x14ac:dyDescent="0.3">
      <c r="A1" s="259" t="s">
        <v>58</v>
      </c>
      <c r="B1" s="259"/>
      <c r="C1" s="259"/>
      <c r="D1" s="259"/>
      <c r="E1" s="259"/>
      <c r="F1" s="259"/>
      <c r="G1" s="259"/>
      <c r="J1" s="186"/>
      <c r="K1" s="186"/>
      <c r="L1" s="186"/>
      <c r="M1" s="186"/>
      <c r="N1" s="186"/>
      <c r="O1" s="186"/>
      <c r="P1" s="186"/>
    </row>
    <row r="2" spans="1:21" s="6" customFormat="1" ht="12" customHeight="1" x14ac:dyDescent="0.2">
      <c r="A2" s="258"/>
      <c r="B2" s="258"/>
      <c r="C2" s="258"/>
      <c r="D2" s="258"/>
      <c r="E2" s="258"/>
      <c r="F2" s="258"/>
      <c r="G2" s="258"/>
      <c r="J2" s="186"/>
      <c r="K2" s="186"/>
      <c r="L2" s="186"/>
      <c r="M2" s="186"/>
      <c r="N2" s="186"/>
      <c r="O2" s="186"/>
      <c r="P2" s="186"/>
    </row>
    <row r="3" spans="1:21" s="6" customFormat="1" ht="12" customHeight="1" x14ac:dyDescent="0.2">
      <c r="A3" s="22"/>
      <c r="B3" s="22"/>
      <c r="C3" s="22"/>
      <c r="D3" s="22"/>
      <c r="E3" s="22"/>
      <c r="F3" s="22"/>
      <c r="G3" s="22"/>
      <c r="J3" s="186"/>
      <c r="K3" s="186"/>
      <c r="L3" s="186"/>
      <c r="M3" s="186"/>
      <c r="N3" s="186"/>
      <c r="O3" s="186"/>
      <c r="P3" s="186"/>
    </row>
    <row r="4" spans="1:21" ht="25.5" customHeight="1" x14ac:dyDescent="0.2">
      <c r="A4" s="256" t="s">
        <v>59</v>
      </c>
      <c r="B4" s="256"/>
      <c r="C4" s="256"/>
      <c r="D4" s="256"/>
      <c r="E4" s="256"/>
      <c r="F4" s="256"/>
      <c r="G4" s="256"/>
    </row>
    <row r="5" spans="1:21" ht="89.25" x14ac:dyDescent="0.2">
      <c r="A5" s="64" t="s">
        <v>492</v>
      </c>
      <c r="B5" s="65" t="s">
        <v>60</v>
      </c>
      <c r="C5" s="65" t="s">
        <v>61</v>
      </c>
      <c r="D5" s="65" t="s">
        <v>62</v>
      </c>
      <c r="E5" s="65" t="s">
        <v>63</v>
      </c>
      <c r="F5" s="65" t="s">
        <v>64</v>
      </c>
      <c r="G5" s="65" t="s">
        <v>65</v>
      </c>
    </row>
    <row r="6" spans="1:21" ht="25.5" x14ac:dyDescent="0.2">
      <c r="A6" s="66" t="s">
        <v>66</v>
      </c>
      <c r="B6" s="67">
        <v>22119108.100000001</v>
      </c>
      <c r="C6" s="67">
        <v>2393880.08</v>
      </c>
      <c r="D6" s="67">
        <v>956663.16</v>
      </c>
      <c r="E6" s="67">
        <v>1047538.1</v>
      </c>
      <c r="F6" s="67">
        <v>0</v>
      </c>
      <c r="G6" s="67">
        <v>329340</v>
      </c>
      <c r="H6" s="61"/>
    </row>
    <row r="7" spans="1:21" ht="25.5" x14ac:dyDescent="0.2">
      <c r="A7" s="68" t="s">
        <v>67</v>
      </c>
      <c r="B7" s="69">
        <v>18990889.43</v>
      </c>
      <c r="C7" s="69">
        <v>2026743.95</v>
      </c>
      <c r="D7" s="69">
        <v>872875.52000000002</v>
      </c>
      <c r="E7" s="69">
        <v>5874997.1500000004</v>
      </c>
      <c r="F7" s="69">
        <v>0</v>
      </c>
      <c r="G7" s="69">
        <v>110129.60000000001</v>
      </c>
      <c r="H7" s="61"/>
    </row>
    <row r="8" spans="1:21" ht="25.5" x14ac:dyDescent="0.2">
      <c r="A8" s="66" t="s">
        <v>68</v>
      </c>
      <c r="B8" s="67">
        <v>22492835</v>
      </c>
      <c r="C8" s="67">
        <v>2748357</v>
      </c>
      <c r="D8" s="67">
        <v>1293199</v>
      </c>
      <c r="E8" s="67">
        <v>1376954</v>
      </c>
      <c r="F8" s="67">
        <v>0</v>
      </c>
      <c r="G8" s="67">
        <v>82683</v>
      </c>
      <c r="H8" s="61"/>
    </row>
    <row r="9" spans="1:21" ht="25.5" x14ac:dyDescent="0.2">
      <c r="A9" s="68" t="s">
        <v>69</v>
      </c>
      <c r="B9" s="69"/>
      <c r="C9" s="69"/>
      <c r="D9" s="69"/>
      <c r="E9" s="69"/>
      <c r="F9" s="69"/>
      <c r="G9" s="69"/>
      <c r="H9" s="11"/>
      <c r="I9" s="12"/>
    </row>
    <row r="10" spans="1:21" ht="25.5" x14ac:dyDescent="0.2">
      <c r="A10" s="66" t="s">
        <v>70</v>
      </c>
      <c r="B10" s="67"/>
      <c r="C10" s="67"/>
      <c r="D10" s="67"/>
      <c r="E10" s="67"/>
      <c r="F10" s="67"/>
      <c r="G10" s="67"/>
      <c r="H10" s="11"/>
      <c r="I10" s="12"/>
    </row>
    <row r="11" spans="1:21" ht="25.5" x14ac:dyDescent="0.2">
      <c r="A11" s="68" t="s">
        <v>71</v>
      </c>
      <c r="B11" s="69"/>
      <c r="C11" s="69"/>
      <c r="D11" s="69"/>
      <c r="E11" s="69"/>
      <c r="F11" s="69"/>
      <c r="G11" s="69"/>
      <c r="H11" s="11"/>
      <c r="I11" s="12"/>
    </row>
    <row r="12" spans="1:21" ht="25.5" x14ac:dyDescent="0.2">
      <c r="A12" s="66" t="s">
        <v>72</v>
      </c>
      <c r="B12" s="67"/>
      <c r="C12" s="67"/>
      <c r="D12" s="67"/>
      <c r="E12" s="67"/>
      <c r="F12" s="67"/>
      <c r="G12" s="67"/>
      <c r="H12" s="11"/>
      <c r="I12" s="12"/>
    </row>
    <row r="13" spans="1:21" ht="25.5" x14ac:dyDescent="0.2">
      <c r="A13" s="68" t="s">
        <v>73</v>
      </c>
      <c r="B13" s="69"/>
      <c r="C13" s="69"/>
      <c r="D13" s="69"/>
      <c r="E13" s="69"/>
      <c r="F13" s="69"/>
      <c r="G13" s="69"/>
      <c r="H13" s="62"/>
      <c r="I13" s="12"/>
    </row>
    <row r="14" spans="1:21" ht="25.5" x14ac:dyDescent="0.2">
      <c r="A14" s="66" t="s">
        <v>74</v>
      </c>
      <c r="B14" s="67"/>
      <c r="C14" s="67"/>
      <c r="D14" s="67"/>
      <c r="E14" s="67"/>
      <c r="F14" s="67"/>
      <c r="G14" s="67"/>
      <c r="H14" s="62"/>
      <c r="I14" s="12"/>
    </row>
    <row r="15" spans="1:21" ht="25.5" x14ac:dyDescent="0.2">
      <c r="A15" s="68" t="s">
        <v>75</v>
      </c>
      <c r="B15" s="69"/>
      <c r="C15" s="69"/>
      <c r="D15" s="69"/>
      <c r="E15" s="69"/>
      <c r="F15" s="69"/>
      <c r="G15" s="69"/>
      <c r="H15" s="13"/>
      <c r="I15" s="13"/>
      <c r="J15" s="187"/>
      <c r="K15" s="187"/>
      <c r="L15" s="187"/>
      <c r="M15" s="187"/>
      <c r="N15" s="187"/>
      <c r="O15" s="187"/>
      <c r="P15" s="187"/>
      <c r="Q15" s="7"/>
      <c r="R15" s="7"/>
      <c r="S15" s="7"/>
      <c r="T15" s="7"/>
      <c r="U15" s="7"/>
    </row>
    <row r="16" spans="1:21" ht="25.5" x14ac:dyDescent="0.2">
      <c r="A16" s="66" t="s">
        <v>76</v>
      </c>
      <c r="B16" s="67"/>
      <c r="C16" s="67"/>
      <c r="D16" s="67"/>
      <c r="E16" s="67"/>
      <c r="F16" s="67"/>
      <c r="G16" s="67"/>
      <c r="H16" s="14"/>
      <c r="I16" s="15"/>
      <c r="J16" s="188"/>
      <c r="K16" s="188"/>
      <c r="L16" s="188"/>
      <c r="M16" s="188"/>
      <c r="N16" s="188"/>
      <c r="O16" s="188"/>
      <c r="P16" s="188"/>
      <c r="Q16" s="9"/>
      <c r="R16" s="8"/>
      <c r="S16" s="9"/>
      <c r="T16" s="9"/>
      <c r="U16" s="9"/>
    </row>
    <row r="17" spans="1:21" ht="25.5" x14ac:dyDescent="0.2">
      <c r="A17" s="68" t="s">
        <v>77</v>
      </c>
      <c r="B17" s="69"/>
      <c r="C17" s="69"/>
      <c r="D17" s="69"/>
      <c r="E17" s="69"/>
      <c r="F17" s="69"/>
      <c r="G17" s="69"/>
      <c r="H17" s="14"/>
      <c r="I17" s="15"/>
      <c r="J17" s="188"/>
      <c r="K17" s="188"/>
      <c r="L17" s="188"/>
      <c r="M17" s="188"/>
      <c r="N17" s="188"/>
      <c r="O17" s="188"/>
      <c r="P17" s="188"/>
      <c r="Q17" s="9"/>
      <c r="R17" s="8"/>
      <c r="S17" s="9"/>
      <c r="T17" s="9"/>
      <c r="U17" s="9"/>
    </row>
    <row r="18" spans="1:21" ht="25.5" x14ac:dyDescent="0.2">
      <c r="A18" s="64" t="s">
        <v>78</v>
      </c>
      <c r="B18" s="200">
        <f>SUM(B6:B17)</f>
        <v>63602832.530000001</v>
      </c>
      <c r="C18" s="200">
        <f t="shared" ref="C18:G18" si="0">SUM(C6:C17)</f>
        <v>7168981.0300000003</v>
      </c>
      <c r="D18" s="200">
        <f t="shared" si="0"/>
        <v>3122737.68</v>
      </c>
      <c r="E18" s="200">
        <f t="shared" si="0"/>
        <v>8299489.25</v>
      </c>
      <c r="F18" s="201">
        <f t="shared" si="0"/>
        <v>0</v>
      </c>
      <c r="G18" s="200">
        <f t="shared" si="0"/>
        <v>522152.6</v>
      </c>
      <c r="H18" s="14"/>
      <c r="I18" s="15"/>
      <c r="J18" s="188"/>
      <c r="K18" s="188"/>
      <c r="L18" s="188"/>
      <c r="M18" s="188"/>
      <c r="N18" s="188"/>
      <c r="O18" s="188"/>
      <c r="P18" s="188"/>
      <c r="Q18" s="9"/>
      <c r="R18" s="8"/>
      <c r="S18" s="9"/>
      <c r="T18" s="9"/>
      <c r="U18" s="9"/>
    </row>
    <row r="19" spans="1:21" ht="12.75" customHeight="1" x14ac:dyDescent="0.2">
      <c r="B19" s="27"/>
      <c r="C19" s="27"/>
      <c r="D19" s="27"/>
      <c r="E19" s="27"/>
      <c r="F19" s="27"/>
      <c r="G19" s="27"/>
      <c r="H19" s="12"/>
      <c r="I19" s="97"/>
      <c r="J19" s="189"/>
      <c r="K19" s="189"/>
      <c r="L19" s="189"/>
      <c r="M19" s="189"/>
      <c r="N19" s="189"/>
      <c r="O19" s="189"/>
      <c r="P19" s="189"/>
    </row>
    <row r="20" spans="1:21" ht="27" customHeight="1" x14ac:dyDescent="0.2">
      <c r="A20" s="260" t="s">
        <v>545</v>
      </c>
      <c r="B20" s="260"/>
      <c r="C20" s="260"/>
      <c r="D20" s="260"/>
      <c r="E20" s="260"/>
      <c r="F20" s="260"/>
      <c r="G20" s="260"/>
      <c r="H20" s="23"/>
      <c r="I20" s="98"/>
      <c r="J20" s="190"/>
      <c r="K20" s="190"/>
      <c r="L20" s="190"/>
      <c r="M20" s="190"/>
      <c r="N20" s="191"/>
      <c r="O20" s="190"/>
      <c r="P20" s="190"/>
    </row>
    <row r="21" spans="1:21" ht="78.75" customHeight="1" x14ac:dyDescent="0.2">
      <c r="A21" s="64" t="s">
        <v>79</v>
      </c>
      <c r="B21" s="65" t="s">
        <v>80</v>
      </c>
      <c r="C21" s="65" t="s">
        <v>81</v>
      </c>
      <c r="D21" s="65" t="s">
        <v>82</v>
      </c>
      <c r="E21" s="65" t="s">
        <v>83</v>
      </c>
      <c r="F21" s="76" t="s">
        <v>84</v>
      </c>
      <c r="G21" s="65" t="s">
        <v>85</v>
      </c>
      <c r="I21" s="97"/>
      <c r="J21" s="192"/>
      <c r="K21" s="192"/>
      <c r="L21" s="189"/>
      <c r="M21" s="189"/>
      <c r="N21" s="189"/>
      <c r="O21" s="189"/>
      <c r="P21" s="189"/>
    </row>
    <row r="22" spans="1:21" ht="25.5" x14ac:dyDescent="0.2">
      <c r="A22" s="90" t="s">
        <v>7</v>
      </c>
      <c r="B22" s="91" t="s">
        <v>522</v>
      </c>
      <c r="C22" s="67">
        <v>10719954.470000001</v>
      </c>
      <c r="D22" s="67">
        <v>176923</v>
      </c>
      <c r="E22" s="67">
        <v>976</v>
      </c>
      <c r="F22" s="70">
        <v>0.40400000000000003</v>
      </c>
      <c r="G22" s="70">
        <v>0.38290000000000002</v>
      </c>
      <c r="H22" s="58"/>
      <c r="I22" s="99"/>
      <c r="J22" s="192"/>
      <c r="K22" s="192"/>
      <c r="L22" s="192"/>
      <c r="M22" s="192"/>
      <c r="N22" s="192"/>
      <c r="O22" s="192"/>
      <c r="P22" s="192"/>
      <c r="Q22" s="61"/>
    </row>
    <row r="23" spans="1:21" ht="41.25" customHeight="1" x14ac:dyDescent="0.2">
      <c r="A23" s="92" t="s">
        <v>39</v>
      </c>
      <c r="B23" s="93" t="s">
        <v>522</v>
      </c>
      <c r="C23" s="69">
        <v>2822292.05</v>
      </c>
      <c r="D23" s="69">
        <v>10136</v>
      </c>
      <c r="E23" s="69">
        <v>435</v>
      </c>
      <c r="F23" s="71">
        <v>0.10639999999999999</v>
      </c>
      <c r="G23" s="71">
        <v>0.1008</v>
      </c>
      <c r="H23" s="58"/>
      <c r="I23" s="100"/>
      <c r="J23" s="192"/>
      <c r="K23" s="192"/>
      <c r="L23" s="193"/>
      <c r="M23" s="193"/>
      <c r="N23" s="193"/>
      <c r="O23" s="193"/>
      <c r="P23" s="189"/>
      <c r="Q23" s="61"/>
    </row>
    <row r="24" spans="1:21" ht="25.5" x14ac:dyDescent="0.2">
      <c r="A24" s="90" t="s">
        <v>168</v>
      </c>
      <c r="B24" s="91" t="s">
        <v>522</v>
      </c>
      <c r="C24" s="67">
        <v>2705598.24</v>
      </c>
      <c r="D24" s="67">
        <v>97947</v>
      </c>
      <c r="E24" s="67">
        <v>353</v>
      </c>
      <c r="F24" s="70">
        <v>0.10199999999999999</v>
      </c>
      <c r="G24" s="70">
        <v>9.6600000000000005E-2</v>
      </c>
      <c r="H24" s="58"/>
      <c r="I24" s="99"/>
      <c r="J24" s="192"/>
      <c r="K24" s="192"/>
      <c r="L24" s="192"/>
      <c r="M24" s="192"/>
      <c r="N24" s="192"/>
      <c r="O24" s="192"/>
      <c r="P24" s="189"/>
      <c r="Q24" s="61"/>
    </row>
    <row r="25" spans="1:21" ht="25.5" x14ac:dyDescent="0.2">
      <c r="A25" s="92" t="s">
        <v>169</v>
      </c>
      <c r="B25" s="93" t="s">
        <v>522</v>
      </c>
      <c r="C25" s="69">
        <v>2285904.85</v>
      </c>
      <c r="D25" s="69">
        <v>16116</v>
      </c>
      <c r="E25" s="69">
        <v>447</v>
      </c>
      <c r="F25" s="71">
        <v>8.6099999999999996E-2</v>
      </c>
      <c r="G25" s="71">
        <v>8.1699999999999995E-2</v>
      </c>
      <c r="H25" s="58"/>
      <c r="I25" s="100"/>
      <c r="J25" s="193"/>
      <c r="K25" s="193"/>
      <c r="L25" s="193"/>
      <c r="M25" s="193"/>
      <c r="N25" s="193"/>
      <c r="O25" s="193"/>
      <c r="P25" s="189"/>
      <c r="Q25" s="61"/>
    </row>
    <row r="26" spans="1:21" ht="25.5" x14ac:dyDescent="0.2">
      <c r="A26" s="90" t="s">
        <v>166</v>
      </c>
      <c r="B26" s="91" t="s">
        <v>523</v>
      </c>
      <c r="C26" s="67">
        <v>2152535.3199999998</v>
      </c>
      <c r="D26" s="67">
        <v>95016</v>
      </c>
      <c r="E26" s="67">
        <v>608</v>
      </c>
      <c r="F26" s="70">
        <v>8.1100000000000005E-2</v>
      </c>
      <c r="G26" s="70">
        <v>7.6899999999999996E-2</v>
      </c>
      <c r="H26" s="58"/>
      <c r="I26" s="99"/>
      <c r="J26" s="192"/>
      <c r="K26" s="192"/>
      <c r="L26" s="192"/>
      <c r="M26" s="192"/>
      <c r="N26" s="192"/>
      <c r="O26" s="192"/>
      <c r="P26" s="189"/>
      <c r="Q26" s="61"/>
    </row>
    <row r="27" spans="1:21" ht="25.5" x14ac:dyDescent="0.2">
      <c r="A27" s="92" t="s">
        <v>40</v>
      </c>
      <c r="B27" s="93" t="s">
        <v>522</v>
      </c>
      <c r="C27" s="69">
        <v>1832092.05</v>
      </c>
      <c r="D27" s="69">
        <v>72364</v>
      </c>
      <c r="E27" s="69">
        <v>363</v>
      </c>
      <c r="F27" s="71">
        <v>6.9000000000000006E-2</v>
      </c>
      <c r="G27" s="71">
        <v>6.54E-2</v>
      </c>
      <c r="H27" s="58"/>
      <c r="I27" s="100"/>
      <c r="J27" s="193"/>
      <c r="K27" s="193"/>
      <c r="L27" s="193"/>
      <c r="M27" s="193"/>
      <c r="N27" s="193"/>
      <c r="O27" s="193"/>
      <c r="P27" s="189"/>
      <c r="Q27" s="61"/>
    </row>
    <row r="28" spans="1:21" ht="25.5" x14ac:dyDescent="0.2">
      <c r="A28" s="90" t="s">
        <v>8</v>
      </c>
      <c r="B28" s="91" t="s">
        <v>522</v>
      </c>
      <c r="C28" s="67">
        <v>1201227.8999999999</v>
      </c>
      <c r="D28" s="67">
        <v>226639</v>
      </c>
      <c r="E28" s="67">
        <v>261</v>
      </c>
      <c r="F28" s="70">
        <v>4.53E-2</v>
      </c>
      <c r="G28" s="70">
        <v>4.2900000000000001E-2</v>
      </c>
      <c r="H28" s="58"/>
      <c r="I28" s="99"/>
      <c r="J28" s="192"/>
      <c r="K28" s="192"/>
      <c r="L28" s="192"/>
      <c r="M28" s="192"/>
      <c r="N28" s="192"/>
      <c r="O28" s="192"/>
      <c r="P28" s="189"/>
      <c r="Q28" s="61"/>
    </row>
    <row r="29" spans="1:21" ht="25.5" x14ac:dyDescent="0.2">
      <c r="A29" s="92" t="s">
        <v>171</v>
      </c>
      <c r="B29" s="93" t="s">
        <v>522</v>
      </c>
      <c r="C29" s="69">
        <v>603389.86</v>
      </c>
      <c r="D29" s="69">
        <v>36799</v>
      </c>
      <c r="E29" s="69">
        <v>195</v>
      </c>
      <c r="F29" s="71">
        <v>2.2700000000000001E-2</v>
      </c>
      <c r="G29" s="71">
        <v>2.1600000000000001E-2</v>
      </c>
      <c r="H29" s="58"/>
      <c r="I29" s="100"/>
      <c r="J29" s="193"/>
      <c r="K29" s="193"/>
      <c r="L29" s="193"/>
      <c r="M29" s="193"/>
      <c r="N29" s="193"/>
      <c r="O29" s="193"/>
      <c r="P29" s="189"/>
      <c r="Q29" s="61"/>
    </row>
    <row r="30" spans="1:21" ht="25.5" x14ac:dyDescent="0.2">
      <c r="A30" s="90" t="s">
        <v>232</v>
      </c>
      <c r="B30" s="91" t="s">
        <v>524</v>
      </c>
      <c r="C30" s="67">
        <v>523989</v>
      </c>
      <c r="D30" s="67">
        <v>111815</v>
      </c>
      <c r="E30" s="67">
        <v>11</v>
      </c>
      <c r="F30" s="70">
        <v>1.9699999999999999E-2</v>
      </c>
      <c r="G30" s="70">
        <v>1.8700000000000001E-2</v>
      </c>
      <c r="H30" s="58"/>
      <c r="I30" s="99"/>
      <c r="J30" s="192"/>
      <c r="K30" s="192"/>
      <c r="L30" s="192"/>
      <c r="M30" s="192"/>
      <c r="N30" s="192"/>
      <c r="O30" s="192"/>
      <c r="P30" s="189"/>
      <c r="Q30" s="61"/>
    </row>
    <row r="31" spans="1:21" ht="25.5" x14ac:dyDescent="0.2">
      <c r="A31" s="92" t="s">
        <v>170</v>
      </c>
      <c r="B31" s="93" t="s">
        <v>524</v>
      </c>
      <c r="C31" s="69">
        <v>469700.65</v>
      </c>
      <c r="D31" s="69">
        <v>2630</v>
      </c>
      <c r="E31" s="69">
        <v>171</v>
      </c>
      <c r="F31" s="71">
        <v>1.77E-2</v>
      </c>
      <c r="G31" s="71">
        <v>1.6799999999999999E-2</v>
      </c>
      <c r="H31" s="58"/>
      <c r="I31" s="100"/>
      <c r="J31" s="193"/>
      <c r="K31" s="193"/>
      <c r="L31" s="193"/>
      <c r="M31" s="193"/>
      <c r="N31" s="193"/>
      <c r="O31" s="193"/>
      <c r="P31" s="189"/>
      <c r="Q31" s="61"/>
    </row>
    <row r="32" spans="1:21" ht="13.5" customHeight="1" x14ac:dyDescent="0.2">
      <c r="H32" s="26"/>
      <c r="I32" s="99"/>
      <c r="J32" s="192"/>
      <c r="K32" s="192"/>
      <c r="L32" s="192"/>
      <c r="M32" s="192"/>
      <c r="N32" s="192"/>
      <c r="O32" s="192"/>
      <c r="P32" s="189"/>
      <c r="Q32" s="61"/>
    </row>
    <row r="33" spans="1:17" ht="27" customHeight="1" x14ac:dyDescent="0.2">
      <c r="A33" s="260" t="s">
        <v>546</v>
      </c>
      <c r="B33" s="260"/>
      <c r="C33" s="260"/>
      <c r="D33" s="260"/>
      <c r="E33" s="260"/>
      <c r="F33" s="260"/>
      <c r="G33" s="260"/>
      <c r="I33" s="100"/>
      <c r="J33" s="193"/>
      <c r="K33" s="193"/>
      <c r="L33" s="193"/>
      <c r="M33" s="193"/>
      <c r="N33" s="193"/>
      <c r="O33" s="193"/>
      <c r="P33" s="189"/>
      <c r="Q33" s="61"/>
    </row>
    <row r="34" spans="1:17" ht="63.75" x14ac:dyDescent="0.2">
      <c r="A34" s="64" t="s">
        <v>79</v>
      </c>
      <c r="B34" s="65" t="s">
        <v>80</v>
      </c>
      <c r="C34" s="65" t="s">
        <v>81</v>
      </c>
      <c r="D34" s="65" t="s">
        <v>82</v>
      </c>
      <c r="E34" s="65" t="s">
        <v>83</v>
      </c>
      <c r="F34" s="76" t="s">
        <v>160</v>
      </c>
      <c r="G34" s="65" t="s">
        <v>85</v>
      </c>
      <c r="J34" s="194"/>
      <c r="K34" s="261" t="s">
        <v>147</v>
      </c>
      <c r="L34" s="262"/>
      <c r="M34" s="262"/>
      <c r="N34" s="261" t="s">
        <v>457</v>
      </c>
      <c r="O34" s="261" t="s">
        <v>148</v>
      </c>
      <c r="P34" s="261" t="s">
        <v>149</v>
      </c>
    </row>
    <row r="35" spans="1:17" ht="29.25" customHeight="1" x14ac:dyDescent="0.2">
      <c r="A35" s="95" t="s">
        <v>322</v>
      </c>
      <c r="B35" s="94" t="s">
        <v>525</v>
      </c>
      <c r="C35" s="72">
        <v>934007</v>
      </c>
      <c r="D35" s="72">
        <v>8411</v>
      </c>
      <c r="E35" s="72">
        <v>4</v>
      </c>
      <c r="F35" s="73">
        <v>0.63990000000000002</v>
      </c>
      <c r="G35" s="73">
        <v>3.3399999999999999E-2</v>
      </c>
      <c r="H35" s="61"/>
      <c r="I35" s="61"/>
      <c r="J35" s="195" t="s">
        <v>493</v>
      </c>
      <c r="K35" s="196" t="s">
        <v>150</v>
      </c>
      <c r="L35" s="196" t="s">
        <v>151</v>
      </c>
      <c r="M35" s="196" t="s">
        <v>152</v>
      </c>
      <c r="N35" s="261"/>
      <c r="O35" s="261"/>
      <c r="P35" s="261"/>
    </row>
    <row r="36" spans="1:17" ht="28.5" customHeight="1" x14ac:dyDescent="0.2">
      <c r="A36" s="96" t="s">
        <v>24</v>
      </c>
      <c r="B36" s="93" t="s">
        <v>525</v>
      </c>
      <c r="C36" s="74">
        <v>191295.64</v>
      </c>
      <c r="D36" s="74">
        <v>17137</v>
      </c>
      <c r="E36" s="74">
        <v>24</v>
      </c>
      <c r="F36" s="75">
        <v>0.13109999999999999</v>
      </c>
      <c r="G36" s="75">
        <v>6.7999999999999996E-3</v>
      </c>
      <c r="H36" s="61"/>
      <c r="I36" s="61"/>
      <c r="J36" s="197" t="s">
        <v>116</v>
      </c>
      <c r="K36" s="198">
        <f>K48/10^6</f>
        <v>22.119108100000002</v>
      </c>
      <c r="L36" s="198">
        <f t="shared" ref="L36:P37" si="1">L48/10^6</f>
        <v>2.3938800800000002</v>
      </c>
      <c r="M36" s="198">
        <f t="shared" si="1"/>
        <v>0.95666316000000007</v>
      </c>
      <c r="N36" s="198">
        <f t="shared" si="1"/>
        <v>1.0475380999999999</v>
      </c>
      <c r="O36" s="198">
        <f t="shared" si="1"/>
        <v>0</v>
      </c>
      <c r="P36" s="198">
        <f t="shared" si="1"/>
        <v>0.32934000000000002</v>
      </c>
    </row>
    <row r="37" spans="1:17" ht="25.5" x14ac:dyDescent="0.2">
      <c r="A37" s="95" t="s">
        <v>547</v>
      </c>
      <c r="B37" s="94" t="s">
        <v>525</v>
      </c>
      <c r="C37" s="72">
        <v>82682.5</v>
      </c>
      <c r="D37" s="72">
        <v>84</v>
      </c>
      <c r="E37" s="72">
        <v>2</v>
      </c>
      <c r="F37" s="73">
        <v>5.6599999999999998E-2</v>
      </c>
      <c r="G37" s="73">
        <v>3.0000000000000001E-3</v>
      </c>
      <c r="H37" s="61"/>
      <c r="I37" s="61"/>
      <c r="J37" s="197" t="s">
        <v>117</v>
      </c>
      <c r="K37" s="198">
        <f>K49/10^6</f>
        <v>18.990889429999999</v>
      </c>
      <c r="L37" s="198">
        <f t="shared" si="1"/>
        <v>2.0267439499999997</v>
      </c>
      <c r="M37" s="198">
        <f t="shared" si="1"/>
        <v>0.87287552000000002</v>
      </c>
      <c r="N37" s="198">
        <f t="shared" si="1"/>
        <v>5.8749971500000004</v>
      </c>
      <c r="O37" s="198">
        <f t="shared" si="1"/>
        <v>0</v>
      </c>
      <c r="P37" s="198">
        <f t="shared" si="1"/>
        <v>0.11012960000000001</v>
      </c>
    </row>
    <row r="38" spans="1:17" ht="22.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197" t="s">
        <v>118</v>
      </c>
      <c r="K38" s="198">
        <f>K50/10^6</f>
        <v>22.492834999999999</v>
      </c>
      <c r="L38" s="198">
        <f t="shared" ref="L38:P38" si="2">L50/10^6</f>
        <v>2.7483569999999999</v>
      </c>
      <c r="M38" s="198">
        <f t="shared" si="2"/>
        <v>1.293199</v>
      </c>
      <c r="N38" s="198">
        <f t="shared" si="2"/>
        <v>1.376954</v>
      </c>
      <c r="O38" s="198">
        <f t="shared" si="2"/>
        <v>0</v>
      </c>
      <c r="P38" s="198">
        <f t="shared" si="2"/>
        <v>8.2683000000000006E-2</v>
      </c>
    </row>
    <row r="39" spans="1:17" ht="26.25" customHeight="1" x14ac:dyDescent="0.2">
      <c r="A39" s="256" t="s">
        <v>506</v>
      </c>
      <c r="B39" s="256"/>
      <c r="C39" s="256"/>
      <c r="D39" s="256"/>
      <c r="E39" s="256"/>
      <c r="F39" s="256"/>
      <c r="G39" s="256"/>
      <c r="J39" s="197" t="s">
        <v>119</v>
      </c>
      <c r="K39" s="198"/>
      <c r="L39" s="198"/>
      <c r="M39" s="198"/>
      <c r="N39" s="198"/>
      <c r="O39" s="198"/>
      <c r="P39" s="198"/>
    </row>
    <row r="40" spans="1:17" ht="22.5" x14ac:dyDescent="0.2">
      <c r="J40" s="197" t="s">
        <v>120</v>
      </c>
      <c r="K40" s="198"/>
      <c r="L40" s="198"/>
      <c r="M40" s="198"/>
      <c r="N40" s="198"/>
      <c r="O40" s="198"/>
      <c r="P40" s="198"/>
    </row>
    <row r="41" spans="1:17" ht="22.5" x14ac:dyDescent="0.2">
      <c r="J41" s="197" t="s">
        <v>121</v>
      </c>
      <c r="K41" s="198"/>
      <c r="L41" s="198"/>
      <c r="M41" s="198"/>
      <c r="N41" s="198"/>
      <c r="O41" s="198"/>
      <c r="P41" s="198"/>
    </row>
    <row r="42" spans="1:17" ht="22.5" x14ac:dyDescent="0.2">
      <c r="J42" s="197" t="s">
        <v>122</v>
      </c>
      <c r="K42" s="198"/>
      <c r="L42" s="198"/>
      <c r="M42" s="198"/>
      <c r="N42" s="198"/>
      <c r="O42" s="198"/>
      <c r="P42" s="198"/>
    </row>
    <row r="43" spans="1:17" ht="22.5" x14ac:dyDescent="0.2">
      <c r="J43" s="197" t="s">
        <v>123</v>
      </c>
      <c r="K43" s="198"/>
      <c r="L43" s="198"/>
      <c r="M43" s="198"/>
      <c r="N43" s="198"/>
      <c r="O43" s="198"/>
      <c r="P43" s="198"/>
    </row>
    <row r="44" spans="1:17" ht="22.5" x14ac:dyDescent="0.2">
      <c r="J44" s="197" t="s">
        <v>124</v>
      </c>
      <c r="K44" s="198"/>
      <c r="L44" s="198"/>
      <c r="M44" s="198"/>
      <c r="N44" s="198"/>
      <c r="O44" s="198"/>
      <c r="P44" s="198"/>
    </row>
    <row r="45" spans="1:17" ht="22.5" x14ac:dyDescent="0.2">
      <c r="J45" s="197" t="s">
        <v>125</v>
      </c>
      <c r="K45" s="198"/>
      <c r="L45" s="198"/>
      <c r="M45" s="198"/>
      <c r="N45" s="198"/>
      <c r="O45" s="198"/>
      <c r="P45" s="198"/>
    </row>
    <row r="46" spans="1:17" ht="22.5" x14ac:dyDescent="0.2">
      <c r="J46" s="197" t="s">
        <v>126</v>
      </c>
      <c r="K46" s="198"/>
      <c r="L46" s="198"/>
      <c r="M46" s="198"/>
      <c r="N46" s="198"/>
      <c r="O46" s="198"/>
      <c r="P46" s="198"/>
    </row>
    <row r="47" spans="1:17" ht="22.5" x14ac:dyDescent="0.2">
      <c r="J47" s="197" t="s">
        <v>127</v>
      </c>
      <c r="K47" s="198"/>
      <c r="L47" s="198"/>
      <c r="M47" s="198"/>
      <c r="N47" s="198"/>
      <c r="O47" s="198"/>
      <c r="P47" s="198"/>
    </row>
    <row r="48" spans="1:17" x14ac:dyDescent="0.2">
      <c r="J48" s="199" t="s">
        <v>494</v>
      </c>
      <c r="K48" s="248">
        <v>22119108.100000001</v>
      </c>
      <c r="L48" s="248">
        <v>2393880.08</v>
      </c>
      <c r="M48" s="248">
        <v>956663.16</v>
      </c>
      <c r="N48" s="248">
        <v>1047538.1</v>
      </c>
      <c r="O48" s="248">
        <v>0</v>
      </c>
      <c r="P48" s="248">
        <v>329340</v>
      </c>
    </row>
    <row r="49" spans="10:16" x14ac:dyDescent="0.2">
      <c r="J49" s="183" t="s">
        <v>495</v>
      </c>
      <c r="K49" s="247">
        <v>18990889.43</v>
      </c>
      <c r="L49" s="247">
        <v>2026743.95</v>
      </c>
      <c r="M49" s="247">
        <v>872875.52000000002</v>
      </c>
      <c r="N49" s="247">
        <v>5874997.1500000004</v>
      </c>
      <c r="O49" s="247">
        <v>0</v>
      </c>
      <c r="P49" s="247">
        <v>110129.60000000001</v>
      </c>
    </row>
    <row r="50" spans="10:16" x14ac:dyDescent="0.2">
      <c r="J50" s="183" t="s">
        <v>496</v>
      </c>
      <c r="K50" s="247">
        <v>22492835</v>
      </c>
      <c r="L50" s="247">
        <v>2748357</v>
      </c>
      <c r="M50" s="247">
        <v>1293199</v>
      </c>
      <c r="N50" s="247">
        <v>1376954</v>
      </c>
      <c r="O50" s="247">
        <v>0</v>
      </c>
      <c r="P50" s="247">
        <v>82683</v>
      </c>
    </row>
    <row r="51" spans="10:16" x14ac:dyDescent="0.2">
      <c r="J51" s="245" t="s">
        <v>497</v>
      </c>
    </row>
    <row r="52" spans="10:16" x14ac:dyDescent="0.2">
      <c r="J52" s="183" t="s">
        <v>498</v>
      </c>
    </row>
    <row r="53" spans="10:16" x14ac:dyDescent="0.2">
      <c r="J53" s="183" t="s">
        <v>499</v>
      </c>
    </row>
    <row r="54" spans="10:16" x14ac:dyDescent="0.2">
      <c r="J54" s="183" t="s">
        <v>500</v>
      </c>
    </row>
    <row r="55" spans="10:16" x14ac:dyDescent="0.2">
      <c r="J55" s="183" t="s">
        <v>501</v>
      </c>
    </row>
    <row r="56" spans="10:16" x14ac:dyDescent="0.2">
      <c r="J56" s="245" t="s">
        <v>502</v>
      </c>
    </row>
    <row r="57" spans="10:16" x14ac:dyDescent="0.2">
      <c r="J57" s="183" t="s">
        <v>503</v>
      </c>
    </row>
    <row r="58" spans="10:16" x14ac:dyDescent="0.2">
      <c r="J58" s="242" t="s">
        <v>504</v>
      </c>
    </row>
    <row r="59" spans="10:16" x14ac:dyDescent="0.2">
      <c r="J59" s="245" t="s">
        <v>505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4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2"/>
  <sheetViews>
    <sheetView view="pageBreakPreview" zoomScale="80" zoomScaleNormal="100" zoomScaleSheetLayoutView="80" workbookViewId="0">
      <selection activeCell="K12" sqref="K12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20" customWidth="1"/>
    <col min="5" max="5" width="13" style="113" customWidth="1"/>
    <col min="6" max="6" width="17.7109375" style="113" customWidth="1"/>
    <col min="7" max="9" width="13.7109375" style="113" customWidth="1"/>
  </cols>
  <sheetData>
    <row r="1" spans="1:16" ht="38.25" customHeight="1" x14ac:dyDescent="0.3">
      <c r="A1" s="259" t="s">
        <v>89</v>
      </c>
      <c r="B1" s="259"/>
      <c r="C1" s="259"/>
      <c r="D1" s="259"/>
      <c r="E1" s="259"/>
      <c r="F1" s="259"/>
      <c r="G1" s="259"/>
      <c r="H1" s="259"/>
      <c r="I1" s="259"/>
      <c r="J1" s="34"/>
      <c r="K1" s="33"/>
      <c r="L1" s="28"/>
      <c r="M1" s="28"/>
      <c r="N1" s="28"/>
      <c r="O1" s="29"/>
      <c r="P1" s="29"/>
    </row>
    <row r="2" spans="1:16" x14ac:dyDescent="0.2">
      <c r="A2" s="35"/>
      <c r="B2" s="35"/>
      <c r="C2" s="35"/>
      <c r="D2" s="211"/>
      <c r="E2" s="36"/>
      <c r="F2" s="36"/>
      <c r="G2" s="36"/>
      <c r="H2" s="36"/>
      <c r="I2" s="31"/>
      <c r="J2" s="33"/>
      <c r="K2" s="34"/>
      <c r="L2" s="29"/>
      <c r="M2" s="29"/>
      <c r="N2" s="29"/>
      <c r="O2" s="29"/>
      <c r="P2" s="29"/>
    </row>
    <row r="3" spans="1:16" x14ac:dyDescent="0.2">
      <c r="A3" s="35"/>
      <c r="B3" s="35"/>
      <c r="C3" s="35"/>
      <c r="D3" s="211"/>
      <c r="E3" s="36"/>
      <c r="F3" s="36"/>
      <c r="G3" s="36"/>
      <c r="H3" s="36"/>
      <c r="I3" s="31"/>
      <c r="J3" s="33"/>
      <c r="K3" s="34"/>
      <c r="L3" s="29"/>
      <c r="M3" s="29"/>
      <c r="N3" s="29"/>
      <c r="O3" s="29"/>
      <c r="P3" s="29"/>
    </row>
    <row r="4" spans="1:16" s="115" customFormat="1" ht="25.5" x14ac:dyDescent="0.2">
      <c r="A4" s="38" t="s">
        <v>90</v>
      </c>
      <c r="B4" s="38"/>
      <c r="C4" s="38"/>
      <c r="D4" s="212"/>
      <c r="E4" s="112"/>
      <c r="F4" s="112"/>
      <c r="G4" s="119"/>
      <c r="H4" s="119"/>
      <c r="I4" s="120"/>
      <c r="J4" s="121"/>
      <c r="K4" s="122"/>
      <c r="L4" s="123"/>
      <c r="M4" s="123"/>
      <c r="N4" s="123"/>
      <c r="O4" s="123"/>
      <c r="P4" s="123"/>
    </row>
    <row r="5" spans="1:16" s="115" customFormat="1" ht="92.25" customHeight="1" x14ac:dyDescent="0.2">
      <c r="A5" s="86" t="s">
        <v>79</v>
      </c>
      <c r="B5" s="87" t="s">
        <v>133</v>
      </c>
      <c r="C5" s="87" t="s">
        <v>55</v>
      </c>
      <c r="D5" s="213" t="s">
        <v>542</v>
      </c>
      <c r="E5" s="134" t="s">
        <v>543</v>
      </c>
      <c r="F5" s="134" t="s">
        <v>544</v>
      </c>
      <c r="G5" s="134" t="s">
        <v>81</v>
      </c>
      <c r="H5" s="134" t="s">
        <v>82</v>
      </c>
      <c r="I5" s="134" t="s">
        <v>83</v>
      </c>
    </row>
    <row r="6" spans="1:16" s="115" customFormat="1" x14ac:dyDescent="0.2">
      <c r="A6" s="124" t="s">
        <v>7</v>
      </c>
      <c r="B6" s="124" t="s">
        <v>174</v>
      </c>
      <c r="C6" s="124" t="s">
        <v>175</v>
      </c>
      <c r="D6" s="214">
        <v>61.4</v>
      </c>
      <c r="E6" s="77">
        <v>32793448</v>
      </c>
      <c r="F6" s="77">
        <v>2013517707.2</v>
      </c>
      <c r="G6" s="77">
        <v>10719954.470000001</v>
      </c>
      <c r="H6" s="77">
        <v>176923</v>
      </c>
      <c r="I6" s="77">
        <v>976</v>
      </c>
      <c r="K6" s="125"/>
    </row>
    <row r="7" spans="1:16" s="115" customFormat="1" x14ac:dyDescent="0.2">
      <c r="A7" s="126" t="s">
        <v>39</v>
      </c>
      <c r="B7" s="126" t="s">
        <v>180</v>
      </c>
      <c r="C7" s="126" t="s">
        <v>181</v>
      </c>
      <c r="D7" s="215">
        <v>277.39999999999998</v>
      </c>
      <c r="E7" s="78">
        <v>2086301</v>
      </c>
      <c r="F7" s="78">
        <v>578739897.39999998</v>
      </c>
      <c r="G7" s="78">
        <v>2822292.05</v>
      </c>
      <c r="H7" s="78">
        <v>10136</v>
      </c>
      <c r="I7" s="78">
        <v>435</v>
      </c>
      <c r="K7" s="125"/>
    </row>
    <row r="8" spans="1:16" s="115" customFormat="1" x14ac:dyDescent="0.2">
      <c r="A8" s="124" t="s">
        <v>168</v>
      </c>
      <c r="B8" s="124" t="s">
        <v>176</v>
      </c>
      <c r="C8" s="124" t="s">
        <v>177</v>
      </c>
      <c r="D8" s="214">
        <v>27.8</v>
      </c>
      <c r="E8" s="77">
        <v>22735148</v>
      </c>
      <c r="F8" s="77">
        <v>632037114.39999998</v>
      </c>
      <c r="G8" s="77">
        <v>2705598.24</v>
      </c>
      <c r="H8" s="77">
        <v>97947</v>
      </c>
      <c r="I8" s="77">
        <v>353</v>
      </c>
      <c r="K8" s="125"/>
    </row>
    <row r="9" spans="1:16" s="115" customFormat="1" x14ac:dyDescent="0.2">
      <c r="A9" s="126" t="s">
        <v>169</v>
      </c>
      <c r="B9" s="126" t="s">
        <v>178</v>
      </c>
      <c r="C9" s="126" t="s">
        <v>179</v>
      </c>
      <c r="D9" s="215">
        <v>133.80000000000001</v>
      </c>
      <c r="E9" s="78">
        <v>6535478</v>
      </c>
      <c r="F9" s="78">
        <v>874446956.39999998</v>
      </c>
      <c r="G9" s="78">
        <v>2285904.85</v>
      </c>
      <c r="H9" s="78">
        <v>16116</v>
      </c>
      <c r="I9" s="78">
        <v>447</v>
      </c>
      <c r="K9" s="125"/>
    </row>
    <row r="10" spans="1:16" s="115" customFormat="1" x14ac:dyDescent="0.2">
      <c r="A10" s="124" t="s">
        <v>40</v>
      </c>
      <c r="B10" s="124" t="s">
        <v>186</v>
      </c>
      <c r="C10" s="124" t="s">
        <v>187</v>
      </c>
      <c r="D10" s="214">
        <v>25.5</v>
      </c>
      <c r="E10" s="77">
        <v>14000000</v>
      </c>
      <c r="F10" s="77">
        <v>357000000</v>
      </c>
      <c r="G10" s="77">
        <v>1832092.05</v>
      </c>
      <c r="H10" s="77">
        <v>72364</v>
      </c>
      <c r="I10" s="77">
        <v>363</v>
      </c>
      <c r="K10" s="125"/>
    </row>
    <row r="11" spans="1:16" s="115" customFormat="1" x14ac:dyDescent="0.2">
      <c r="A11" s="126" t="s">
        <v>8</v>
      </c>
      <c r="B11" s="126" t="s">
        <v>182</v>
      </c>
      <c r="C11" s="126" t="s">
        <v>183</v>
      </c>
      <c r="D11" s="215">
        <v>5.31</v>
      </c>
      <c r="E11" s="78">
        <v>24424613</v>
      </c>
      <c r="F11" s="78">
        <v>129596996.58</v>
      </c>
      <c r="G11" s="78">
        <v>1201227.8999999999</v>
      </c>
      <c r="H11" s="78">
        <v>226639</v>
      </c>
      <c r="I11" s="78">
        <v>261</v>
      </c>
      <c r="K11" s="125"/>
    </row>
    <row r="12" spans="1:16" s="115" customFormat="1" x14ac:dyDescent="0.2">
      <c r="A12" s="124" t="s">
        <v>171</v>
      </c>
      <c r="B12" s="124" t="s">
        <v>184</v>
      </c>
      <c r="C12" s="124" t="s">
        <v>185</v>
      </c>
      <c r="D12" s="214">
        <v>16.260000000000002</v>
      </c>
      <c r="E12" s="77">
        <v>17219662</v>
      </c>
      <c r="F12" s="77">
        <v>279991704.12</v>
      </c>
      <c r="G12" s="77">
        <v>603389.86</v>
      </c>
      <c r="H12" s="77">
        <v>36799</v>
      </c>
      <c r="I12" s="77">
        <v>195</v>
      </c>
      <c r="K12" s="125"/>
    </row>
    <row r="13" spans="1:16" s="115" customFormat="1" x14ac:dyDescent="0.2">
      <c r="A13" s="126" t="s">
        <v>41</v>
      </c>
      <c r="B13" s="126" t="s">
        <v>191</v>
      </c>
      <c r="C13" s="126" t="s">
        <v>192</v>
      </c>
      <c r="D13" s="215">
        <v>72.5</v>
      </c>
      <c r="E13" s="78">
        <v>6090943</v>
      </c>
      <c r="F13" s="78">
        <v>441593367.5</v>
      </c>
      <c r="G13" s="78">
        <v>215251.57</v>
      </c>
      <c r="H13" s="78">
        <v>2970</v>
      </c>
      <c r="I13" s="78">
        <v>30</v>
      </c>
      <c r="K13" s="125"/>
    </row>
    <row r="14" spans="1:16" s="115" customFormat="1" x14ac:dyDescent="0.2">
      <c r="A14" s="124" t="s">
        <v>188</v>
      </c>
      <c r="B14" s="124" t="s">
        <v>189</v>
      </c>
      <c r="C14" s="124" t="s">
        <v>190</v>
      </c>
      <c r="D14" s="214">
        <v>1</v>
      </c>
      <c r="E14" s="77">
        <v>16830838</v>
      </c>
      <c r="F14" s="77">
        <v>16847668.84</v>
      </c>
      <c r="G14" s="77">
        <v>107123.8</v>
      </c>
      <c r="H14" s="77">
        <v>104716</v>
      </c>
      <c r="I14" s="77">
        <v>102</v>
      </c>
      <c r="K14" s="125"/>
    </row>
    <row r="15" spans="1:16" s="115" customFormat="1" ht="25.5" x14ac:dyDescent="0.2">
      <c r="A15" s="135" t="s">
        <v>134</v>
      </c>
      <c r="B15" s="136"/>
      <c r="C15" s="136"/>
      <c r="D15" s="216"/>
      <c r="E15" s="137"/>
      <c r="F15" s="139">
        <f>SUM(F6:F14)</f>
        <v>5323771412.4399996</v>
      </c>
      <c r="G15" s="139">
        <f t="shared" ref="G15:I15" si="0">SUM(G6:G14)</f>
        <v>22492834.789999999</v>
      </c>
      <c r="H15" s="139">
        <f t="shared" si="0"/>
        <v>744610</v>
      </c>
      <c r="I15" s="139">
        <f t="shared" si="0"/>
        <v>3162</v>
      </c>
      <c r="K15" s="125"/>
    </row>
    <row r="16" spans="1:16" s="115" customFormat="1" x14ac:dyDescent="0.2">
      <c r="A16" s="127"/>
      <c r="B16" s="127"/>
      <c r="C16" s="127"/>
      <c r="D16" s="217"/>
      <c r="E16" s="121"/>
      <c r="F16" s="121"/>
      <c r="G16" s="121"/>
      <c r="H16" s="121"/>
      <c r="I16" s="117"/>
      <c r="K16" s="125"/>
      <c r="L16" s="123"/>
      <c r="M16" s="123"/>
      <c r="N16" s="123"/>
      <c r="O16" s="123"/>
      <c r="P16" s="123"/>
    </row>
    <row r="17" spans="1:16" s="115" customFormat="1" x14ac:dyDescent="0.2">
      <c r="A17" s="127"/>
      <c r="B17" s="127"/>
      <c r="C17" s="127"/>
      <c r="D17" s="217"/>
      <c r="E17" s="121"/>
      <c r="F17" s="121"/>
      <c r="G17" s="121"/>
      <c r="H17" s="121"/>
      <c r="I17" s="117"/>
      <c r="K17" s="125"/>
      <c r="L17" s="123"/>
      <c r="M17" s="123"/>
      <c r="N17" s="123"/>
      <c r="O17" s="123"/>
      <c r="P17" s="123"/>
    </row>
    <row r="18" spans="1:16" s="115" customFormat="1" ht="25.5" x14ac:dyDescent="0.2">
      <c r="A18" s="109" t="s">
        <v>91</v>
      </c>
      <c r="B18" s="110"/>
      <c r="C18" s="110"/>
      <c r="D18" s="218"/>
      <c r="E18" s="114"/>
      <c r="F18" s="114"/>
      <c r="G18" s="121"/>
      <c r="H18" s="121"/>
      <c r="I18" s="117"/>
      <c r="K18" s="125"/>
      <c r="L18" s="123"/>
      <c r="M18" s="123"/>
      <c r="N18" s="123"/>
      <c r="O18" s="123"/>
      <c r="P18" s="123"/>
    </row>
    <row r="19" spans="1:16" s="115" customFormat="1" ht="89.25" x14ac:dyDescent="0.2">
      <c r="A19" s="135" t="s">
        <v>79</v>
      </c>
      <c r="B19" s="138" t="s">
        <v>133</v>
      </c>
      <c r="C19" s="138" t="s">
        <v>55</v>
      </c>
      <c r="D19" s="213" t="s">
        <v>542</v>
      </c>
      <c r="E19" s="134" t="s">
        <v>543</v>
      </c>
      <c r="F19" s="134" t="s">
        <v>544</v>
      </c>
      <c r="G19" s="134" t="s">
        <v>81</v>
      </c>
      <c r="H19" s="134" t="s">
        <v>82</v>
      </c>
      <c r="I19" s="134" t="s">
        <v>83</v>
      </c>
      <c r="K19" s="125"/>
      <c r="L19" s="123"/>
      <c r="M19" s="123"/>
      <c r="N19" s="123"/>
      <c r="O19" s="123"/>
      <c r="P19" s="123"/>
    </row>
    <row r="20" spans="1:16" s="115" customFormat="1" x14ac:dyDescent="0.2">
      <c r="A20" s="124" t="s">
        <v>166</v>
      </c>
      <c r="B20" s="124" t="s">
        <v>194</v>
      </c>
      <c r="C20" s="124" t="s">
        <v>195</v>
      </c>
      <c r="D20" s="214">
        <v>21</v>
      </c>
      <c r="E20" s="77">
        <v>8611481</v>
      </c>
      <c r="F20" s="77">
        <v>180841101</v>
      </c>
      <c r="G20" s="77">
        <v>2152535.3199999998</v>
      </c>
      <c r="H20" s="77">
        <v>95016</v>
      </c>
      <c r="I20" s="77">
        <v>608</v>
      </c>
      <c r="K20" s="125"/>
      <c r="L20" s="123"/>
      <c r="M20" s="123"/>
      <c r="N20" s="123"/>
      <c r="O20" s="123"/>
      <c r="P20" s="123"/>
    </row>
    <row r="21" spans="1:16" s="115" customFormat="1" x14ac:dyDescent="0.2">
      <c r="A21" s="126" t="s">
        <v>198</v>
      </c>
      <c r="B21" s="126" t="s">
        <v>199</v>
      </c>
      <c r="C21" s="126" t="s">
        <v>200</v>
      </c>
      <c r="D21" s="215">
        <v>167</v>
      </c>
      <c r="E21" s="78">
        <v>355792</v>
      </c>
      <c r="F21" s="78">
        <v>59417264</v>
      </c>
      <c r="G21" s="78">
        <v>286462.55</v>
      </c>
      <c r="H21" s="78">
        <v>1734</v>
      </c>
      <c r="I21" s="78">
        <v>120</v>
      </c>
      <c r="K21" s="125"/>
      <c r="L21" s="123"/>
      <c r="M21" s="123"/>
      <c r="N21" s="123"/>
      <c r="O21" s="123"/>
      <c r="P21" s="123"/>
    </row>
    <row r="22" spans="1:16" s="115" customFormat="1" x14ac:dyDescent="0.2">
      <c r="A22" s="124" t="s">
        <v>201</v>
      </c>
      <c r="B22" s="124" t="s">
        <v>202</v>
      </c>
      <c r="C22" s="124" t="s">
        <v>203</v>
      </c>
      <c r="D22" s="214">
        <v>353</v>
      </c>
      <c r="E22" s="77">
        <v>100919</v>
      </c>
      <c r="F22" s="77">
        <v>35624407</v>
      </c>
      <c r="G22" s="77">
        <v>236321.75</v>
      </c>
      <c r="H22" s="77">
        <v>651</v>
      </c>
      <c r="I22" s="77">
        <v>41</v>
      </c>
      <c r="K22" s="125"/>
      <c r="L22" s="123"/>
      <c r="M22" s="123"/>
      <c r="N22" s="123"/>
      <c r="O22" s="123"/>
      <c r="P22" s="123"/>
    </row>
    <row r="23" spans="1:16" s="115" customFormat="1" x14ac:dyDescent="0.2">
      <c r="A23" s="126" t="s">
        <v>204</v>
      </c>
      <c r="B23" s="126" t="s">
        <v>205</v>
      </c>
      <c r="C23" s="126" t="s">
        <v>206</v>
      </c>
      <c r="D23" s="215">
        <v>7.9</v>
      </c>
      <c r="E23" s="78">
        <v>2838414</v>
      </c>
      <c r="F23" s="78">
        <v>22423470.600000001</v>
      </c>
      <c r="G23" s="78">
        <v>36610.550000000003</v>
      </c>
      <c r="H23" s="78">
        <v>4613</v>
      </c>
      <c r="I23" s="78">
        <v>25</v>
      </c>
      <c r="K23" s="125"/>
      <c r="L23" s="123"/>
      <c r="M23" s="123"/>
      <c r="N23" s="123"/>
      <c r="O23" s="123"/>
      <c r="P23" s="123"/>
    </row>
    <row r="24" spans="1:16" s="115" customFormat="1" x14ac:dyDescent="0.2">
      <c r="A24" s="124" t="s">
        <v>207</v>
      </c>
      <c r="B24" s="124" t="s">
        <v>208</v>
      </c>
      <c r="C24" s="124" t="s">
        <v>209</v>
      </c>
      <c r="D24" s="214">
        <v>35</v>
      </c>
      <c r="E24" s="77">
        <v>497022</v>
      </c>
      <c r="F24" s="77">
        <v>17395770</v>
      </c>
      <c r="G24" s="77">
        <v>18078.2</v>
      </c>
      <c r="H24" s="77">
        <v>472</v>
      </c>
      <c r="I24" s="77">
        <v>13</v>
      </c>
      <c r="K24" s="125"/>
      <c r="L24" s="123"/>
      <c r="M24" s="123"/>
      <c r="N24" s="123"/>
      <c r="O24" s="123"/>
      <c r="P24" s="123"/>
    </row>
    <row r="25" spans="1:16" s="115" customFormat="1" x14ac:dyDescent="0.2">
      <c r="A25" s="126" t="s">
        <v>167</v>
      </c>
      <c r="B25" s="126" t="s">
        <v>196</v>
      </c>
      <c r="C25" s="126" t="s">
        <v>197</v>
      </c>
      <c r="D25" s="215">
        <v>61.04</v>
      </c>
      <c r="E25" s="78">
        <v>1936229</v>
      </c>
      <c r="F25" s="78">
        <v>118187418.16</v>
      </c>
      <c r="G25" s="78">
        <v>13062.23</v>
      </c>
      <c r="H25" s="78">
        <v>214</v>
      </c>
      <c r="I25" s="78">
        <v>9</v>
      </c>
      <c r="J25" s="128"/>
      <c r="L25" s="123"/>
      <c r="M25" s="123"/>
      <c r="N25" s="123"/>
      <c r="O25" s="123"/>
      <c r="P25" s="123"/>
    </row>
    <row r="26" spans="1:16" s="115" customFormat="1" x14ac:dyDescent="0.2">
      <c r="A26" s="124" t="s">
        <v>210</v>
      </c>
      <c r="B26" s="124" t="s">
        <v>210</v>
      </c>
      <c r="C26" s="124" t="s">
        <v>211</v>
      </c>
      <c r="D26" s="214">
        <v>0.45</v>
      </c>
      <c r="E26" s="77">
        <v>2006987</v>
      </c>
      <c r="F26" s="77">
        <v>903144.15</v>
      </c>
      <c r="G26" s="77">
        <v>3885.57</v>
      </c>
      <c r="H26" s="77">
        <v>7049</v>
      </c>
      <c r="I26" s="77">
        <v>35</v>
      </c>
      <c r="J26" s="128"/>
      <c r="L26" s="123"/>
      <c r="M26" s="123"/>
      <c r="N26" s="123"/>
      <c r="O26" s="123"/>
      <c r="P26" s="123"/>
    </row>
    <row r="27" spans="1:16" s="115" customFormat="1" x14ac:dyDescent="0.2">
      <c r="A27" s="126" t="s">
        <v>212</v>
      </c>
      <c r="B27" s="126" t="s">
        <v>213</v>
      </c>
      <c r="C27" s="126" t="s">
        <v>214</v>
      </c>
      <c r="D27" s="215">
        <v>0.52</v>
      </c>
      <c r="E27" s="78">
        <v>5180000</v>
      </c>
      <c r="F27" s="78">
        <v>2693600</v>
      </c>
      <c r="G27" s="78">
        <v>854.83</v>
      </c>
      <c r="H27" s="78">
        <v>1202</v>
      </c>
      <c r="I27" s="78">
        <v>20</v>
      </c>
      <c r="J27" s="128"/>
      <c r="L27" s="123"/>
      <c r="M27" s="123"/>
      <c r="N27" s="123"/>
      <c r="O27" s="123"/>
      <c r="P27" s="123"/>
    </row>
    <row r="28" spans="1:16" s="115" customFormat="1" x14ac:dyDescent="0.2">
      <c r="A28" s="124" t="s">
        <v>215</v>
      </c>
      <c r="B28" s="124" t="s">
        <v>216</v>
      </c>
      <c r="C28" s="124" t="s">
        <v>217</v>
      </c>
      <c r="D28" s="214">
        <v>4.4000000000000004</v>
      </c>
      <c r="E28" s="77">
        <v>3447901</v>
      </c>
      <c r="F28" s="77">
        <v>15170764.4</v>
      </c>
      <c r="G28" s="77">
        <v>545.6</v>
      </c>
      <c r="H28" s="77">
        <v>124</v>
      </c>
      <c r="I28" s="77">
        <v>1</v>
      </c>
      <c r="J28" s="128"/>
      <c r="L28" s="123"/>
      <c r="M28" s="123"/>
      <c r="N28" s="123"/>
      <c r="O28" s="123"/>
      <c r="P28" s="123"/>
    </row>
    <row r="29" spans="1:16" s="115" customFormat="1" x14ac:dyDescent="0.2">
      <c r="A29" s="124" t="s">
        <v>221</v>
      </c>
      <c r="B29" s="124" t="s">
        <v>222</v>
      </c>
      <c r="C29" s="124" t="s">
        <v>223</v>
      </c>
      <c r="D29" s="214">
        <v>4.99</v>
      </c>
      <c r="E29" s="77">
        <v>491393</v>
      </c>
      <c r="F29" s="77">
        <v>2452051.0699999998</v>
      </c>
      <c r="G29" s="77">
        <v>0</v>
      </c>
      <c r="H29" s="77">
        <v>0</v>
      </c>
      <c r="I29" s="77">
        <v>0</v>
      </c>
      <c r="L29" s="123"/>
      <c r="M29" s="123"/>
      <c r="N29" s="123"/>
      <c r="O29" s="123"/>
      <c r="P29" s="123"/>
    </row>
    <row r="30" spans="1:16" s="115" customFormat="1" x14ac:dyDescent="0.2">
      <c r="A30" s="126" t="s">
        <v>218</v>
      </c>
      <c r="B30" s="126" t="s">
        <v>219</v>
      </c>
      <c r="C30" s="126" t="s">
        <v>220</v>
      </c>
      <c r="D30" s="215">
        <v>14.5</v>
      </c>
      <c r="E30" s="78">
        <v>594601</v>
      </c>
      <c r="F30" s="78">
        <v>8621714.5</v>
      </c>
      <c r="G30" s="78">
        <v>0</v>
      </c>
      <c r="H30" s="78">
        <v>0</v>
      </c>
      <c r="I30" s="78">
        <v>0</v>
      </c>
      <c r="K30" s="123"/>
      <c r="L30" s="123"/>
      <c r="M30" s="123"/>
      <c r="N30" s="123"/>
      <c r="O30" s="123"/>
      <c r="P30" s="123"/>
    </row>
    <row r="31" spans="1:16" s="115" customFormat="1" x14ac:dyDescent="0.2">
      <c r="A31" s="124" t="s">
        <v>224</v>
      </c>
      <c r="B31" s="124" t="s">
        <v>225</v>
      </c>
      <c r="C31" s="124" t="s">
        <v>226</v>
      </c>
      <c r="D31" s="214">
        <v>34.5</v>
      </c>
      <c r="E31" s="77">
        <v>189876</v>
      </c>
      <c r="F31" s="77">
        <v>6550722</v>
      </c>
      <c r="G31" s="77">
        <v>0</v>
      </c>
      <c r="H31" s="77">
        <v>0</v>
      </c>
      <c r="I31" s="77">
        <v>0</v>
      </c>
      <c r="K31" s="123"/>
      <c r="L31" s="123"/>
      <c r="M31" s="123"/>
      <c r="N31" s="123"/>
      <c r="O31" s="123"/>
      <c r="P31" s="123"/>
    </row>
    <row r="32" spans="1:16" s="115" customFormat="1" ht="25.5" x14ac:dyDescent="0.2">
      <c r="A32" s="135" t="s">
        <v>134</v>
      </c>
      <c r="B32" s="136"/>
      <c r="C32" s="136"/>
      <c r="D32" s="216"/>
      <c r="E32" s="137"/>
      <c r="F32" s="139">
        <f>SUM(F20:F31)</f>
        <v>470281426.87999994</v>
      </c>
      <c r="G32" s="139">
        <f>SUM(G20:G31)</f>
        <v>2748356.5999999996</v>
      </c>
      <c r="H32" s="139">
        <f>SUM(H20:H31)</f>
        <v>111075</v>
      </c>
      <c r="I32" s="139">
        <f>SUM(I20:I31)</f>
        <v>872</v>
      </c>
      <c r="K32" s="125"/>
      <c r="L32" s="123"/>
      <c r="M32" s="123"/>
      <c r="N32" s="123"/>
      <c r="O32" s="123"/>
      <c r="P32" s="123"/>
    </row>
    <row r="33" spans="1:16" s="115" customFormat="1" x14ac:dyDescent="0.2">
      <c r="A33" s="129"/>
      <c r="B33" s="129"/>
      <c r="C33" s="129"/>
      <c r="D33" s="219"/>
      <c r="E33" s="130"/>
      <c r="F33" s="130"/>
      <c r="G33" s="131"/>
      <c r="H33" s="131"/>
      <c r="I33" s="131"/>
      <c r="K33" s="125"/>
      <c r="L33" s="123"/>
      <c r="M33" s="123"/>
      <c r="N33" s="123"/>
      <c r="O33" s="123"/>
      <c r="P33" s="123"/>
    </row>
    <row r="34" spans="1:16" s="115" customFormat="1" x14ac:dyDescent="0.2">
      <c r="A34" s="129"/>
      <c r="B34" s="129"/>
      <c r="C34" s="129"/>
      <c r="D34" s="219"/>
      <c r="E34" s="130"/>
      <c r="F34" s="130"/>
      <c r="G34" s="131"/>
      <c r="H34" s="131"/>
      <c r="I34" s="131"/>
      <c r="K34" s="125"/>
      <c r="L34" s="123"/>
      <c r="M34" s="123"/>
      <c r="N34" s="123"/>
      <c r="O34" s="123"/>
      <c r="P34" s="123"/>
    </row>
    <row r="35" spans="1:16" s="115" customFormat="1" ht="25.5" x14ac:dyDescent="0.2">
      <c r="A35" s="109" t="s">
        <v>92</v>
      </c>
      <c r="B35" s="110"/>
      <c r="C35" s="110"/>
      <c r="D35" s="218"/>
      <c r="E35" s="114"/>
      <c r="F35" s="114"/>
      <c r="G35" s="119"/>
      <c r="H35" s="119"/>
      <c r="I35" s="120"/>
      <c r="J35" s="128"/>
      <c r="K35" s="123"/>
      <c r="L35" s="123"/>
      <c r="M35" s="123"/>
      <c r="N35" s="123"/>
      <c r="O35" s="123"/>
      <c r="P35" s="123"/>
    </row>
    <row r="36" spans="1:16" s="115" customFormat="1" ht="89.25" x14ac:dyDescent="0.2">
      <c r="A36" s="135" t="s">
        <v>79</v>
      </c>
      <c r="B36" s="138" t="s">
        <v>133</v>
      </c>
      <c r="C36" s="138" t="s">
        <v>55</v>
      </c>
      <c r="D36" s="213" t="s">
        <v>542</v>
      </c>
      <c r="E36" s="134" t="s">
        <v>543</v>
      </c>
      <c r="F36" s="134" t="s">
        <v>544</v>
      </c>
      <c r="G36" s="134" t="s">
        <v>81</v>
      </c>
      <c r="H36" s="134" t="s">
        <v>82</v>
      </c>
      <c r="I36" s="134" t="s">
        <v>83</v>
      </c>
      <c r="K36" s="123"/>
      <c r="L36" s="123"/>
      <c r="M36" s="123"/>
      <c r="N36" s="123"/>
      <c r="O36" s="123"/>
      <c r="P36" s="123"/>
    </row>
    <row r="37" spans="1:16" s="115" customFormat="1" x14ac:dyDescent="0.2">
      <c r="A37" s="124" t="s">
        <v>232</v>
      </c>
      <c r="B37" s="124" t="s">
        <v>233</v>
      </c>
      <c r="C37" s="124" t="s">
        <v>234</v>
      </c>
      <c r="D37" s="214">
        <v>4.5999999999999996</v>
      </c>
      <c r="E37" s="77">
        <v>2764308</v>
      </c>
      <c r="F37" s="77">
        <v>12715816.800000001</v>
      </c>
      <c r="G37" s="77">
        <v>523989</v>
      </c>
      <c r="H37" s="77">
        <v>111815</v>
      </c>
      <c r="I37" s="77">
        <v>11</v>
      </c>
      <c r="K37" s="123"/>
      <c r="L37" s="123"/>
      <c r="M37" s="123"/>
      <c r="N37" s="123"/>
      <c r="O37" s="123"/>
      <c r="P37" s="123"/>
    </row>
    <row r="38" spans="1:16" s="115" customFormat="1" x14ac:dyDescent="0.2">
      <c r="A38" s="126" t="s">
        <v>170</v>
      </c>
      <c r="B38" s="126" t="s">
        <v>227</v>
      </c>
      <c r="C38" s="126" t="s">
        <v>228</v>
      </c>
      <c r="D38" s="215">
        <v>188.9</v>
      </c>
      <c r="E38" s="78">
        <v>814626</v>
      </c>
      <c r="F38" s="78">
        <v>153882851.40000001</v>
      </c>
      <c r="G38" s="78">
        <v>469700.65</v>
      </c>
      <c r="H38" s="78">
        <v>2630</v>
      </c>
      <c r="I38" s="78">
        <v>171</v>
      </c>
      <c r="K38" s="123"/>
      <c r="L38" s="123"/>
      <c r="M38" s="123"/>
      <c r="N38" s="123"/>
      <c r="O38" s="123"/>
      <c r="P38" s="123"/>
    </row>
    <row r="39" spans="1:16" s="115" customFormat="1" x14ac:dyDescent="0.2">
      <c r="A39" s="124" t="s">
        <v>229</v>
      </c>
      <c r="B39" s="124" t="s">
        <v>230</v>
      </c>
      <c r="C39" s="124" t="s">
        <v>231</v>
      </c>
      <c r="D39" s="214">
        <v>50</v>
      </c>
      <c r="E39" s="77">
        <v>449428</v>
      </c>
      <c r="F39" s="77">
        <v>22471400</v>
      </c>
      <c r="G39" s="77">
        <v>238820.81</v>
      </c>
      <c r="H39" s="77">
        <v>4775</v>
      </c>
      <c r="I39" s="77">
        <v>49</v>
      </c>
    </row>
    <row r="40" spans="1:16" s="115" customFormat="1" x14ac:dyDescent="0.2">
      <c r="A40" s="126" t="s">
        <v>238</v>
      </c>
      <c r="B40" s="126" t="s">
        <v>239</v>
      </c>
      <c r="C40" s="126" t="s">
        <v>240</v>
      </c>
      <c r="D40" s="215">
        <v>3.39</v>
      </c>
      <c r="E40" s="78">
        <v>2120401</v>
      </c>
      <c r="F40" s="78">
        <v>7186038.9900000002</v>
      </c>
      <c r="G40" s="78">
        <v>39190.949999999997</v>
      </c>
      <c r="H40" s="78">
        <v>10495</v>
      </c>
      <c r="I40" s="78">
        <v>11</v>
      </c>
    </row>
    <row r="41" spans="1:16" s="115" customFormat="1" x14ac:dyDescent="0.2">
      <c r="A41" s="124" t="s">
        <v>241</v>
      </c>
      <c r="B41" s="124" t="s">
        <v>242</v>
      </c>
      <c r="C41" s="124" t="s">
        <v>243</v>
      </c>
      <c r="D41" s="214">
        <v>6.25</v>
      </c>
      <c r="E41" s="77">
        <v>3199932</v>
      </c>
      <c r="F41" s="77">
        <v>19999575</v>
      </c>
      <c r="G41" s="77">
        <v>4289.5</v>
      </c>
      <c r="H41" s="77">
        <v>663</v>
      </c>
      <c r="I41" s="77">
        <v>9</v>
      </c>
    </row>
    <row r="42" spans="1:16" s="115" customFormat="1" x14ac:dyDescent="0.2">
      <c r="A42" s="126" t="s">
        <v>279</v>
      </c>
      <c r="B42" s="126" t="s">
        <v>280</v>
      </c>
      <c r="C42" s="126" t="s">
        <v>281</v>
      </c>
      <c r="D42" s="215">
        <v>5</v>
      </c>
      <c r="E42" s="78">
        <v>712410</v>
      </c>
      <c r="F42" s="78">
        <v>3562050</v>
      </c>
      <c r="G42" s="78">
        <v>4260</v>
      </c>
      <c r="H42" s="78">
        <v>852</v>
      </c>
      <c r="I42" s="78">
        <v>1</v>
      </c>
    </row>
    <row r="43" spans="1:16" s="115" customFormat="1" x14ac:dyDescent="0.2">
      <c r="A43" s="124" t="s">
        <v>256</v>
      </c>
      <c r="B43" s="124" t="s">
        <v>257</v>
      </c>
      <c r="C43" s="124" t="s">
        <v>258</v>
      </c>
      <c r="D43" s="214">
        <v>54.04</v>
      </c>
      <c r="E43" s="77">
        <v>186436</v>
      </c>
      <c r="F43" s="77">
        <v>10075001.439999999</v>
      </c>
      <c r="G43" s="77">
        <v>3271.2</v>
      </c>
      <c r="H43" s="77">
        <v>60</v>
      </c>
      <c r="I43" s="77">
        <v>2</v>
      </c>
    </row>
    <row r="44" spans="1:16" s="115" customFormat="1" x14ac:dyDescent="0.2">
      <c r="A44" s="126" t="s">
        <v>250</v>
      </c>
      <c r="B44" s="126" t="s">
        <v>251</v>
      </c>
      <c r="C44" s="126" t="s">
        <v>252</v>
      </c>
      <c r="D44" s="215">
        <v>8.4</v>
      </c>
      <c r="E44" s="78">
        <v>1254960</v>
      </c>
      <c r="F44" s="78">
        <v>10541664</v>
      </c>
      <c r="G44" s="78">
        <v>2578.8000000000002</v>
      </c>
      <c r="H44" s="78">
        <v>307</v>
      </c>
      <c r="I44" s="78">
        <v>2</v>
      </c>
      <c r="K44" s="122"/>
      <c r="L44" s="123"/>
      <c r="M44" s="123"/>
      <c r="N44" s="123"/>
      <c r="O44" s="123"/>
      <c r="P44" s="123"/>
    </row>
    <row r="45" spans="1:16" s="115" customFormat="1" x14ac:dyDescent="0.2">
      <c r="A45" s="124" t="s">
        <v>253</v>
      </c>
      <c r="B45" s="124" t="s">
        <v>254</v>
      </c>
      <c r="C45" s="124" t="s">
        <v>255</v>
      </c>
      <c r="D45" s="214">
        <v>9.36</v>
      </c>
      <c r="E45" s="77">
        <v>2675640</v>
      </c>
      <c r="F45" s="77">
        <v>25043990.399999999</v>
      </c>
      <c r="G45" s="77">
        <v>1947.99</v>
      </c>
      <c r="H45" s="77">
        <v>195</v>
      </c>
      <c r="I45" s="77">
        <v>23</v>
      </c>
    </row>
    <row r="46" spans="1:16" s="115" customFormat="1" x14ac:dyDescent="0.2">
      <c r="A46" s="124" t="s">
        <v>244</v>
      </c>
      <c r="B46" s="124" t="s">
        <v>245</v>
      </c>
      <c r="C46" s="124" t="s">
        <v>246</v>
      </c>
      <c r="D46" s="214">
        <v>14.6</v>
      </c>
      <c r="E46" s="77">
        <v>1793869</v>
      </c>
      <c r="F46" s="77">
        <v>26190487.399999999</v>
      </c>
      <c r="G46" s="77">
        <v>1752</v>
      </c>
      <c r="H46" s="77">
        <v>120</v>
      </c>
      <c r="I46" s="77">
        <v>4</v>
      </c>
    </row>
    <row r="47" spans="1:16" s="115" customFormat="1" x14ac:dyDescent="0.2">
      <c r="A47" s="126" t="s">
        <v>304</v>
      </c>
      <c r="B47" s="126" t="s">
        <v>305</v>
      </c>
      <c r="C47" s="126" t="s">
        <v>306</v>
      </c>
      <c r="D47" s="215">
        <v>0.15</v>
      </c>
      <c r="E47" s="78">
        <v>7347565</v>
      </c>
      <c r="F47" s="78">
        <v>1080092.06</v>
      </c>
      <c r="G47" s="78">
        <v>1371.07</v>
      </c>
      <c r="H47" s="78">
        <v>9327</v>
      </c>
      <c r="I47" s="78">
        <v>3</v>
      </c>
    </row>
    <row r="48" spans="1:16" s="115" customFormat="1" x14ac:dyDescent="0.2">
      <c r="A48" s="124" t="s">
        <v>247</v>
      </c>
      <c r="B48" s="124" t="s">
        <v>248</v>
      </c>
      <c r="C48" s="124" t="s">
        <v>249</v>
      </c>
      <c r="D48" s="214">
        <v>26</v>
      </c>
      <c r="E48" s="77">
        <v>200000</v>
      </c>
      <c r="F48" s="77">
        <v>5200000</v>
      </c>
      <c r="G48" s="77">
        <v>1144</v>
      </c>
      <c r="H48" s="77">
        <v>44</v>
      </c>
      <c r="I48" s="77">
        <v>1</v>
      </c>
    </row>
    <row r="49" spans="1:18" s="115" customFormat="1" x14ac:dyDescent="0.2">
      <c r="A49" s="126" t="s">
        <v>270</v>
      </c>
      <c r="B49" s="126" t="s">
        <v>271</v>
      </c>
      <c r="C49" s="126" t="s">
        <v>272</v>
      </c>
      <c r="D49" s="215">
        <v>0.5</v>
      </c>
      <c r="E49" s="78">
        <v>3932515</v>
      </c>
      <c r="F49" s="78">
        <v>1970190.02</v>
      </c>
      <c r="G49" s="78">
        <v>322.19</v>
      </c>
      <c r="H49" s="78">
        <v>644</v>
      </c>
      <c r="I49" s="78">
        <v>4</v>
      </c>
    </row>
    <row r="50" spans="1:18" s="115" customFormat="1" x14ac:dyDescent="0.2">
      <c r="A50" s="124" t="s">
        <v>288</v>
      </c>
      <c r="B50" s="124" t="s">
        <v>289</v>
      </c>
      <c r="C50" s="124" t="s">
        <v>290</v>
      </c>
      <c r="D50" s="214">
        <v>18</v>
      </c>
      <c r="E50" s="77">
        <v>953795</v>
      </c>
      <c r="F50" s="77">
        <v>17168310</v>
      </c>
      <c r="G50" s="77">
        <v>180</v>
      </c>
      <c r="H50" s="77">
        <v>10</v>
      </c>
      <c r="I50" s="77">
        <v>1</v>
      </c>
    </row>
    <row r="51" spans="1:18" s="115" customFormat="1" x14ac:dyDescent="0.2">
      <c r="A51" s="126" t="s">
        <v>235</v>
      </c>
      <c r="B51" s="126" t="s">
        <v>236</v>
      </c>
      <c r="C51" s="126" t="s">
        <v>237</v>
      </c>
      <c r="D51" s="215">
        <v>38</v>
      </c>
      <c r="E51" s="78">
        <v>449872</v>
      </c>
      <c r="F51" s="78">
        <v>17095136</v>
      </c>
      <c r="G51" s="78">
        <v>152</v>
      </c>
      <c r="H51" s="78">
        <v>4</v>
      </c>
      <c r="I51" s="78">
        <v>1</v>
      </c>
      <c r="K51" s="128"/>
    </row>
    <row r="52" spans="1:18" s="115" customFormat="1" x14ac:dyDescent="0.2">
      <c r="A52" s="124" t="s">
        <v>259</v>
      </c>
      <c r="B52" s="124" t="s">
        <v>260</v>
      </c>
      <c r="C52" s="124" t="s">
        <v>261</v>
      </c>
      <c r="D52" s="214">
        <v>0.66</v>
      </c>
      <c r="E52" s="77">
        <v>4346667</v>
      </c>
      <c r="F52" s="77">
        <v>2868800.22</v>
      </c>
      <c r="G52" s="77">
        <v>125.4</v>
      </c>
      <c r="H52" s="77">
        <v>190</v>
      </c>
      <c r="I52" s="77">
        <v>1</v>
      </c>
      <c r="K52" s="128"/>
      <c r="L52" s="125"/>
      <c r="M52" s="125"/>
      <c r="N52" s="125"/>
      <c r="O52" s="132"/>
      <c r="Q52" s="121"/>
      <c r="R52" s="122"/>
    </row>
    <row r="53" spans="1:18" s="115" customFormat="1" x14ac:dyDescent="0.2">
      <c r="A53" s="126" t="s">
        <v>267</v>
      </c>
      <c r="B53" s="126" t="s">
        <v>268</v>
      </c>
      <c r="C53" s="126" t="s">
        <v>269</v>
      </c>
      <c r="D53" s="215">
        <v>0.27</v>
      </c>
      <c r="E53" s="78">
        <v>3909878</v>
      </c>
      <c r="F53" s="78">
        <v>1055667.06</v>
      </c>
      <c r="G53" s="78">
        <v>64.3</v>
      </c>
      <c r="H53" s="78">
        <v>238</v>
      </c>
      <c r="I53" s="78">
        <v>5</v>
      </c>
      <c r="K53" s="128"/>
      <c r="L53" s="125"/>
      <c r="M53" s="125"/>
      <c r="N53" s="125"/>
      <c r="O53" s="132"/>
      <c r="Q53" s="121"/>
      <c r="R53" s="122"/>
    </row>
    <row r="54" spans="1:18" s="115" customFormat="1" x14ac:dyDescent="0.2">
      <c r="A54" s="124" t="s">
        <v>262</v>
      </c>
      <c r="B54" s="124" t="s">
        <v>263</v>
      </c>
      <c r="C54" s="124" t="s">
        <v>264</v>
      </c>
      <c r="D54" s="214">
        <v>3.5</v>
      </c>
      <c r="E54" s="77">
        <v>692542</v>
      </c>
      <c r="F54" s="77">
        <v>2423897</v>
      </c>
      <c r="G54" s="77">
        <v>35</v>
      </c>
      <c r="H54" s="77">
        <v>10</v>
      </c>
      <c r="I54" s="77">
        <v>1</v>
      </c>
      <c r="K54" s="128"/>
      <c r="L54" s="125"/>
      <c r="M54" s="125"/>
      <c r="N54" s="125"/>
      <c r="O54" s="132"/>
      <c r="Q54" s="121"/>
      <c r="R54" s="122"/>
    </row>
    <row r="55" spans="1:18" s="115" customFormat="1" x14ac:dyDescent="0.2">
      <c r="A55" s="126" t="s">
        <v>273</v>
      </c>
      <c r="B55" s="126" t="s">
        <v>274</v>
      </c>
      <c r="C55" s="126" t="s">
        <v>275</v>
      </c>
      <c r="D55" s="215">
        <v>0.17</v>
      </c>
      <c r="E55" s="78">
        <v>1229712</v>
      </c>
      <c r="F55" s="78">
        <v>206591.62</v>
      </c>
      <c r="G55" s="78">
        <v>4.03</v>
      </c>
      <c r="H55" s="78">
        <v>24</v>
      </c>
      <c r="I55" s="78">
        <v>1</v>
      </c>
      <c r="K55" s="128"/>
      <c r="L55" s="125"/>
      <c r="M55" s="125"/>
      <c r="N55" s="125"/>
      <c r="O55" s="132"/>
      <c r="Q55" s="121"/>
      <c r="R55" s="122"/>
    </row>
    <row r="56" spans="1:18" s="115" customFormat="1" x14ac:dyDescent="0.2">
      <c r="A56" s="124" t="s">
        <v>276</v>
      </c>
      <c r="B56" s="124" t="s">
        <v>277</v>
      </c>
      <c r="C56" s="124" t="s">
        <v>278</v>
      </c>
      <c r="D56" s="214">
        <v>2.5</v>
      </c>
      <c r="E56" s="77">
        <v>3018076</v>
      </c>
      <c r="F56" s="77">
        <v>7545190</v>
      </c>
      <c r="G56" s="77">
        <v>0</v>
      </c>
      <c r="H56" s="77">
        <v>0</v>
      </c>
      <c r="I56" s="77">
        <v>0</v>
      </c>
      <c r="L56" s="125"/>
      <c r="M56" s="125"/>
      <c r="N56" s="125"/>
      <c r="O56" s="132"/>
      <c r="Q56" s="121"/>
      <c r="R56" s="122"/>
    </row>
    <row r="57" spans="1:18" s="115" customFormat="1" x14ac:dyDescent="0.2">
      <c r="A57" s="126" t="s">
        <v>282</v>
      </c>
      <c r="B57" s="126" t="s">
        <v>283</v>
      </c>
      <c r="C57" s="126" t="s">
        <v>284</v>
      </c>
      <c r="D57" s="215">
        <v>40</v>
      </c>
      <c r="E57" s="78">
        <v>69531</v>
      </c>
      <c r="F57" s="78">
        <v>2781240</v>
      </c>
      <c r="G57" s="78">
        <v>0</v>
      </c>
      <c r="H57" s="78">
        <v>0</v>
      </c>
      <c r="I57" s="78">
        <v>0</v>
      </c>
    </row>
    <row r="58" spans="1:18" s="115" customFormat="1" x14ac:dyDescent="0.2">
      <c r="A58" s="124" t="s">
        <v>285</v>
      </c>
      <c r="B58" s="124" t="s">
        <v>286</v>
      </c>
      <c r="C58" s="124" t="s">
        <v>287</v>
      </c>
      <c r="D58" s="214">
        <v>0.11</v>
      </c>
      <c r="E58" s="77">
        <v>1134022</v>
      </c>
      <c r="F58" s="77">
        <v>124742.42</v>
      </c>
      <c r="G58" s="77">
        <v>0</v>
      </c>
      <c r="H58" s="77">
        <v>0</v>
      </c>
      <c r="I58" s="77">
        <v>0</v>
      </c>
    </row>
    <row r="59" spans="1:18" s="115" customFormat="1" x14ac:dyDescent="0.2">
      <c r="A59" s="124" t="s">
        <v>291</v>
      </c>
      <c r="B59" s="124" t="s">
        <v>292</v>
      </c>
      <c r="C59" s="124" t="s">
        <v>293</v>
      </c>
      <c r="D59" s="214">
        <v>17</v>
      </c>
      <c r="E59" s="77">
        <v>686798</v>
      </c>
      <c r="F59" s="77">
        <v>11675566</v>
      </c>
      <c r="G59" s="77">
        <v>0</v>
      </c>
      <c r="H59" s="77">
        <v>0</v>
      </c>
      <c r="I59" s="77">
        <v>0</v>
      </c>
    </row>
    <row r="60" spans="1:18" s="115" customFormat="1" x14ac:dyDescent="0.2">
      <c r="A60" s="126" t="s">
        <v>145</v>
      </c>
      <c r="B60" s="126" t="s">
        <v>146</v>
      </c>
      <c r="C60" s="126" t="s">
        <v>294</v>
      </c>
      <c r="D60" s="215">
        <v>17.95</v>
      </c>
      <c r="E60" s="78">
        <v>202437</v>
      </c>
      <c r="F60" s="78">
        <v>3633744.15</v>
      </c>
      <c r="G60" s="78">
        <v>0</v>
      </c>
      <c r="H60" s="78">
        <v>0</v>
      </c>
      <c r="I60" s="78">
        <v>0</v>
      </c>
    </row>
    <row r="61" spans="1:18" s="115" customFormat="1" x14ac:dyDescent="0.2">
      <c r="A61" s="124" t="s">
        <v>295</v>
      </c>
      <c r="B61" s="124" t="s">
        <v>296</v>
      </c>
      <c r="C61" s="124" t="s">
        <v>297</v>
      </c>
      <c r="D61" s="214">
        <v>0.1</v>
      </c>
      <c r="E61" s="77">
        <v>1127293</v>
      </c>
      <c r="F61" s="77">
        <v>112729.3</v>
      </c>
      <c r="G61" s="77">
        <v>0</v>
      </c>
      <c r="H61" s="77">
        <v>0</v>
      </c>
      <c r="I61" s="77">
        <v>0</v>
      </c>
      <c r="J61" s="120"/>
    </row>
    <row r="62" spans="1:18" s="115" customFormat="1" x14ac:dyDescent="0.2">
      <c r="A62" s="126" t="s">
        <v>298</v>
      </c>
      <c r="B62" s="126" t="s">
        <v>299</v>
      </c>
      <c r="C62" s="126" t="s">
        <v>300</v>
      </c>
      <c r="D62" s="215">
        <v>1.58</v>
      </c>
      <c r="E62" s="78">
        <v>33121978</v>
      </c>
      <c r="F62" s="78">
        <v>52332725.240000002</v>
      </c>
      <c r="G62" s="78">
        <v>0</v>
      </c>
      <c r="H62" s="78">
        <v>0</v>
      </c>
      <c r="I62" s="78">
        <v>0</v>
      </c>
      <c r="J62" s="120"/>
    </row>
    <row r="63" spans="1:18" s="115" customFormat="1" x14ac:dyDescent="0.2">
      <c r="A63" s="124" t="s">
        <v>301</v>
      </c>
      <c r="B63" s="124" t="s">
        <v>302</v>
      </c>
      <c r="C63" s="124" t="s">
        <v>303</v>
      </c>
      <c r="D63" s="214">
        <v>0.8</v>
      </c>
      <c r="E63" s="77">
        <v>1409645</v>
      </c>
      <c r="F63" s="77">
        <v>1127716</v>
      </c>
      <c r="G63" s="77">
        <v>0</v>
      </c>
      <c r="H63" s="77">
        <v>0</v>
      </c>
      <c r="I63" s="77">
        <v>0</v>
      </c>
      <c r="J63" s="120"/>
    </row>
    <row r="64" spans="1:18" s="115" customFormat="1" x14ac:dyDescent="0.2">
      <c r="A64" s="126" t="s">
        <v>307</v>
      </c>
      <c r="B64" s="126" t="s">
        <v>308</v>
      </c>
      <c r="C64" s="126" t="s">
        <v>309</v>
      </c>
      <c r="D64" s="215">
        <v>2.4900000000000002</v>
      </c>
      <c r="E64" s="78">
        <v>9086</v>
      </c>
      <c r="F64" s="78">
        <v>22624.14</v>
      </c>
      <c r="G64" s="78">
        <v>0</v>
      </c>
      <c r="H64" s="78">
        <v>0</v>
      </c>
      <c r="I64" s="78">
        <v>0</v>
      </c>
      <c r="J64" s="120"/>
      <c r="K64" s="123"/>
      <c r="L64" s="123"/>
      <c r="M64" s="123"/>
      <c r="N64" s="123"/>
      <c r="O64" s="123"/>
      <c r="P64" s="123"/>
    </row>
    <row r="65" spans="1:16" s="115" customFormat="1" x14ac:dyDescent="0.2">
      <c r="A65" s="124" t="s">
        <v>307</v>
      </c>
      <c r="B65" s="124" t="s">
        <v>310</v>
      </c>
      <c r="C65" s="250" t="s">
        <v>311</v>
      </c>
      <c r="D65" s="251"/>
      <c r="E65" s="77">
        <v>537</v>
      </c>
      <c r="F65" s="77">
        <v>32746.26</v>
      </c>
      <c r="G65" s="77">
        <v>0</v>
      </c>
      <c r="H65" s="77">
        <v>0</v>
      </c>
      <c r="I65" s="77">
        <v>0</v>
      </c>
      <c r="J65" s="120"/>
      <c r="K65" s="123"/>
      <c r="L65" s="123"/>
      <c r="M65" s="123"/>
      <c r="N65" s="123"/>
      <c r="O65" s="123"/>
      <c r="P65" s="123"/>
    </row>
    <row r="66" spans="1:16" s="115" customFormat="1" ht="25.5" x14ac:dyDescent="0.2">
      <c r="A66" s="135" t="s">
        <v>134</v>
      </c>
      <c r="B66" s="136"/>
      <c r="C66" s="136"/>
      <c r="D66" s="216"/>
      <c r="E66" s="137"/>
      <c r="F66" s="139">
        <f>SUM(F37:F65)</f>
        <v>420126582.92000002</v>
      </c>
      <c r="G66" s="139">
        <f>SUM(G37:G65)</f>
        <v>1293198.8899999999</v>
      </c>
      <c r="H66" s="139">
        <f>SUM(H37:H65)</f>
        <v>142403</v>
      </c>
      <c r="I66" s="139">
        <f>SUM(I37:I65)</f>
        <v>301</v>
      </c>
      <c r="K66" s="123"/>
      <c r="L66" s="123"/>
      <c r="M66" s="123"/>
      <c r="N66" s="123"/>
      <c r="O66" s="123"/>
      <c r="P66" s="123"/>
    </row>
    <row r="67" spans="1:16" s="115" customFormat="1" x14ac:dyDescent="0.2">
      <c r="A67" s="129"/>
      <c r="B67" s="129"/>
      <c r="C67" s="129"/>
      <c r="D67" s="219"/>
      <c r="E67" s="130"/>
      <c r="F67" s="130"/>
      <c r="G67" s="133"/>
      <c r="H67" s="133"/>
      <c r="I67" s="133"/>
      <c r="K67" s="123"/>
      <c r="L67" s="123"/>
      <c r="M67" s="123"/>
      <c r="N67" s="123"/>
      <c r="O67" s="123"/>
      <c r="P67" s="123"/>
    </row>
    <row r="68" spans="1:16" s="115" customFormat="1" x14ac:dyDescent="0.2">
      <c r="A68" s="129"/>
      <c r="B68" s="129"/>
      <c r="C68" s="129"/>
      <c r="D68" s="219"/>
      <c r="E68" s="130"/>
      <c r="F68" s="130"/>
      <c r="G68" s="133"/>
      <c r="H68" s="133"/>
      <c r="I68" s="133"/>
      <c r="K68" s="123"/>
      <c r="L68" s="123"/>
      <c r="M68" s="123"/>
      <c r="N68" s="123"/>
      <c r="O68" s="123"/>
      <c r="P68" s="123"/>
    </row>
    <row r="69" spans="1:16" s="115" customFormat="1" ht="25.5" x14ac:dyDescent="0.2">
      <c r="A69" s="111" t="s">
        <v>93</v>
      </c>
      <c r="B69" s="111"/>
      <c r="C69" s="111"/>
      <c r="D69" s="212"/>
      <c r="E69" s="112"/>
      <c r="F69" s="112"/>
      <c r="G69" s="119"/>
      <c r="H69" s="119"/>
      <c r="I69" s="120"/>
      <c r="J69" s="123"/>
      <c r="K69" s="123"/>
      <c r="L69" s="123"/>
      <c r="M69" s="123"/>
      <c r="N69" s="123"/>
      <c r="O69" s="123"/>
      <c r="P69" s="123"/>
    </row>
    <row r="70" spans="1:16" s="115" customFormat="1" ht="89.25" x14ac:dyDescent="0.2">
      <c r="A70" s="135" t="s">
        <v>79</v>
      </c>
      <c r="B70" s="138" t="s">
        <v>133</v>
      </c>
      <c r="C70" s="138" t="s">
        <v>55</v>
      </c>
      <c r="D70" s="213" t="s">
        <v>542</v>
      </c>
      <c r="E70" s="134" t="s">
        <v>543</v>
      </c>
      <c r="F70" s="134" t="s">
        <v>544</v>
      </c>
      <c r="G70" s="134" t="s">
        <v>81</v>
      </c>
      <c r="H70" s="134" t="s">
        <v>82</v>
      </c>
      <c r="I70" s="134" t="s">
        <v>83</v>
      </c>
      <c r="J70" s="123"/>
      <c r="K70" s="123"/>
      <c r="L70" s="123"/>
      <c r="M70" s="123"/>
      <c r="N70" s="123"/>
      <c r="O70" s="123"/>
      <c r="P70" s="123"/>
    </row>
    <row r="71" spans="1:16" s="115" customFormat="1" x14ac:dyDescent="0.2">
      <c r="A71" s="124" t="s">
        <v>322</v>
      </c>
      <c r="B71" s="124" t="s">
        <v>323</v>
      </c>
      <c r="C71" s="124" t="s">
        <v>324</v>
      </c>
      <c r="D71" s="214">
        <v>107</v>
      </c>
      <c r="E71" s="77">
        <v>2178157</v>
      </c>
      <c r="F71" s="77">
        <v>233062799</v>
      </c>
      <c r="G71" s="77">
        <v>934007</v>
      </c>
      <c r="H71" s="77">
        <v>8411</v>
      </c>
      <c r="I71" s="77">
        <v>4</v>
      </c>
      <c r="J71" s="123"/>
      <c r="K71" s="123"/>
      <c r="L71" s="123"/>
      <c r="M71" s="123"/>
      <c r="N71" s="123"/>
      <c r="O71" s="123"/>
      <c r="P71" s="123"/>
    </row>
    <row r="72" spans="1:16" s="115" customFormat="1" x14ac:dyDescent="0.2">
      <c r="A72" s="126" t="s">
        <v>24</v>
      </c>
      <c r="B72" s="126" t="s">
        <v>312</v>
      </c>
      <c r="C72" s="126" t="s">
        <v>313</v>
      </c>
      <c r="D72" s="215">
        <v>103</v>
      </c>
      <c r="E72" s="78">
        <v>14055683</v>
      </c>
      <c r="F72" s="78">
        <v>155921097</v>
      </c>
      <c r="G72" s="78">
        <v>191296</v>
      </c>
      <c r="H72" s="78">
        <v>17137</v>
      </c>
      <c r="I72" s="78">
        <v>24</v>
      </c>
      <c r="J72" s="123"/>
      <c r="K72" s="123"/>
      <c r="L72" s="123"/>
      <c r="M72" s="123"/>
      <c r="N72" s="123"/>
      <c r="O72" s="123"/>
      <c r="P72" s="123"/>
    </row>
    <row r="73" spans="1:16" s="115" customFormat="1" x14ac:dyDescent="0.2">
      <c r="A73" s="124" t="s">
        <v>459</v>
      </c>
      <c r="B73" s="124" t="s">
        <v>460</v>
      </c>
      <c r="C73" s="124" t="s">
        <v>461</v>
      </c>
      <c r="D73" s="214">
        <v>103</v>
      </c>
      <c r="E73" s="77">
        <v>73000</v>
      </c>
      <c r="F73" s="77">
        <v>75190000</v>
      </c>
      <c r="G73" s="77">
        <v>56563</v>
      </c>
      <c r="H73" s="77">
        <v>55</v>
      </c>
      <c r="I73" s="77">
        <v>3</v>
      </c>
      <c r="J73" s="123"/>
      <c r="K73" s="123"/>
      <c r="L73" s="123"/>
      <c r="M73" s="123"/>
      <c r="N73" s="123"/>
      <c r="O73" s="123"/>
      <c r="P73" s="123"/>
    </row>
    <row r="74" spans="1:16" s="115" customFormat="1" x14ac:dyDescent="0.2">
      <c r="A74" s="126" t="s">
        <v>355</v>
      </c>
      <c r="B74" s="126" t="s">
        <v>356</v>
      </c>
      <c r="C74" s="126" t="s">
        <v>357</v>
      </c>
      <c r="D74" s="215">
        <v>100.05</v>
      </c>
      <c r="E74" s="78">
        <v>34150</v>
      </c>
      <c r="F74" s="78">
        <v>34167075</v>
      </c>
      <c r="G74" s="78">
        <v>50025</v>
      </c>
      <c r="H74" s="78">
        <v>50</v>
      </c>
      <c r="I74" s="78">
        <v>1</v>
      </c>
      <c r="J74" s="123"/>
      <c r="K74" s="123"/>
      <c r="L74" s="123"/>
      <c r="M74" s="123"/>
      <c r="N74" s="123"/>
      <c r="O74" s="123"/>
      <c r="P74" s="123"/>
    </row>
    <row r="75" spans="1:16" s="115" customFormat="1" x14ac:dyDescent="0.2">
      <c r="A75" s="124" t="s">
        <v>395</v>
      </c>
      <c r="B75" s="124" t="s">
        <v>396</v>
      </c>
      <c r="C75" s="124" t="s">
        <v>397</v>
      </c>
      <c r="D75" s="214">
        <v>108.01</v>
      </c>
      <c r="E75" s="77">
        <v>792909</v>
      </c>
      <c r="F75" s="77">
        <v>85642101</v>
      </c>
      <c r="G75" s="77">
        <v>42554</v>
      </c>
      <c r="H75" s="77">
        <v>387</v>
      </c>
      <c r="I75" s="77">
        <v>2</v>
      </c>
      <c r="J75" s="123"/>
      <c r="K75" s="123"/>
      <c r="L75" s="123"/>
      <c r="M75" s="123"/>
      <c r="N75" s="123"/>
      <c r="O75" s="123"/>
      <c r="P75" s="123"/>
    </row>
    <row r="76" spans="1:16" s="115" customFormat="1" x14ac:dyDescent="0.2">
      <c r="A76" s="126" t="s">
        <v>340</v>
      </c>
      <c r="B76" s="126" t="s">
        <v>341</v>
      </c>
      <c r="C76" s="126" t="s">
        <v>342</v>
      </c>
      <c r="D76" s="215">
        <v>109.5</v>
      </c>
      <c r="E76" s="78">
        <v>33000</v>
      </c>
      <c r="F76" s="78">
        <v>36135000</v>
      </c>
      <c r="G76" s="78">
        <v>21900</v>
      </c>
      <c r="H76" s="78">
        <v>20</v>
      </c>
      <c r="I76" s="78">
        <v>2</v>
      </c>
      <c r="J76" s="123"/>
      <c r="K76" s="123"/>
      <c r="L76" s="123"/>
      <c r="M76" s="123"/>
      <c r="N76" s="123"/>
      <c r="O76" s="123"/>
      <c r="P76" s="123"/>
    </row>
    <row r="77" spans="1:16" s="115" customFormat="1" x14ac:dyDescent="0.2">
      <c r="A77" s="124" t="s">
        <v>349</v>
      </c>
      <c r="B77" s="124" t="s">
        <v>350</v>
      </c>
      <c r="C77" s="250" t="s">
        <v>351</v>
      </c>
      <c r="D77" s="251"/>
      <c r="E77" s="77"/>
      <c r="F77" s="77"/>
      <c r="G77" s="77">
        <v>20020</v>
      </c>
      <c r="H77" s="77">
        <v>20</v>
      </c>
      <c r="I77" s="77">
        <v>2</v>
      </c>
      <c r="J77" s="123"/>
      <c r="K77" s="123"/>
      <c r="L77" s="123"/>
      <c r="M77" s="123"/>
      <c r="N77" s="123"/>
      <c r="O77" s="123"/>
      <c r="P77" s="123"/>
    </row>
    <row r="78" spans="1:16" s="115" customFormat="1" x14ac:dyDescent="0.2">
      <c r="A78" s="126" t="s">
        <v>337</v>
      </c>
      <c r="B78" s="126" t="s">
        <v>338</v>
      </c>
      <c r="C78" s="126" t="s">
        <v>339</v>
      </c>
      <c r="D78" s="215">
        <v>134.44999999999999</v>
      </c>
      <c r="E78" s="78">
        <v>1500000</v>
      </c>
      <c r="F78" s="78">
        <v>2016750000</v>
      </c>
      <c r="G78" s="78">
        <v>17479</v>
      </c>
      <c r="H78" s="78">
        <v>13</v>
      </c>
      <c r="I78" s="78">
        <v>1</v>
      </c>
      <c r="J78" s="123"/>
      <c r="K78" s="123"/>
      <c r="L78" s="123"/>
      <c r="M78" s="123"/>
      <c r="N78" s="123"/>
      <c r="O78" s="123"/>
      <c r="P78" s="123"/>
    </row>
    <row r="79" spans="1:16" s="115" customFormat="1" x14ac:dyDescent="0.2">
      <c r="A79" s="124" t="s">
        <v>385</v>
      </c>
      <c r="B79" s="124" t="s">
        <v>386</v>
      </c>
      <c r="C79" s="124" t="s">
        <v>387</v>
      </c>
      <c r="D79" s="214">
        <v>102</v>
      </c>
      <c r="E79" s="77">
        <v>100000</v>
      </c>
      <c r="F79" s="77">
        <v>42563580</v>
      </c>
      <c r="G79" s="77">
        <v>14046</v>
      </c>
      <c r="H79" s="77">
        <v>33</v>
      </c>
      <c r="I79" s="77">
        <v>2</v>
      </c>
      <c r="J79" s="123"/>
      <c r="K79" s="123"/>
      <c r="L79" s="123"/>
      <c r="M79" s="123"/>
      <c r="N79" s="123"/>
      <c r="O79" s="123"/>
      <c r="P79" s="123"/>
    </row>
    <row r="80" spans="1:16" s="115" customFormat="1" x14ac:dyDescent="0.2">
      <c r="A80" s="126" t="s">
        <v>419</v>
      </c>
      <c r="B80" s="126" t="s">
        <v>420</v>
      </c>
      <c r="C80" s="126" t="s">
        <v>421</v>
      </c>
      <c r="D80" s="215">
        <v>105</v>
      </c>
      <c r="E80" s="78">
        <v>1033746</v>
      </c>
      <c r="F80" s="78">
        <v>1085433300</v>
      </c>
      <c r="G80" s="78">
        <v>10500</v>
      </c>
      <c r="H80" s="78">
        <v>10</v>
      </c>
      <c r="I80" s="78">
        <v>1</v>
      </c>
      <c r="J80" s="123"/>
      <c r="K80" s="123"/>
      <c r="L80" s="123"/>
      <c r="M80" s="123"/>
      <c r="N80" s="123"/>
      <c r="O80" s="123"/>
      <c r="P80" s="123"/>
    </row>
    <row r="81" spans="1:16" s="115" customFormat="1" x14ac:dyDescent="0.2">
      <c r="A81" s="124" t="s">
        <v>328</v>
      </c>
      <c r="B81" s="124" t="s">
        <v>329</v>
      </c>
      <c r="C81" s="124" t="s">
        <v>330</v>
      </c>
      <c r="D81" s="214">
        <v>118.2</v>
      </c>
      <c r="E81" s="77">
        <v>1645715</v>
      </c>
      <c r="F81" s="77">
        <v>1945235130</v>
      </c>
      <c r="G81" s="77">
        <v>9456</v>
      </c>
      <c r="H81" s="77">
        <v>8</v>
      </c>
      <c r="I81" s="77">
        <v>1</v>
      </c>
      <c r="J81" s="123"/>
      <c r="K81" s="123"/>
      <c r="L81" s="123"/>
      <c r="M81" s="123"/>
      <c r="N81" s="123"/>
      <c r="O81" s="123"/>
      <c r="P81" s="123"/>
    </row>
    <row r="82" spans="1:16" s="115" customFormat="1" x14ac:dyDescent="0.2">
      <c r="A82" s="126" t="s">
        <v>413</v>
      </c>
      <c r="B82" s="126" t="s">
        <v>414</v>
      </c>
      <c r="C82" s="126" t="s">
        <v>415</v>
      </c>
      <c r="D82" s="215">
        <v>143.30000000000001</v>
      </c>
      <c r="E82" s="78">
        <v>1500000</v>
      </c>
      <c r="F82" s="78">
        <v>2149500000</v>
      </c>
      <c r="G82" s="78">
        <v>2866</v>
      </c>
      <c r="H82" s="78">
        <v>2</v>
      </c>
      <c r="I82" s="78">
        <v>1</v>
      </c>
      <c r="J82" s="123"/>
      <c r="K82" s="123"/>
      <c r="L82" s="123"/>
      <c r="M82" s="123"/>
      <c r="N82" s="123"/>
      <c r="O82" s="123"/>
      <c r="P82" s="123"/>
    </row>
    <row r="83" spans="1:16" s="115" customFormat="1" x14ac:dyDescent="0.2">
      <c r="A83" s="124" t="s">
        <v>364</v>
      </c>
      <c r="B83" s="124" t="s">
        <v>365</v>
      </c>
      <c r="C83" s="124" t="s">
        <v>366</v>
      </c>
      <c r="D83" s="214">
        <v>39</v>
      </c>
      <c r="E83" s="77">
        <v>4662470</v>
      </c>
      <c r="F83" s="77">
        <v>18183633</v>
      </c>
      <c r="G83" s="77">
        <v>2754</v>
      </c>
      <c r="H83" s="77">
        <v>740</v>
      </c>
      <c r="I83" s="77">
        <v>4</v>
      </c>
      <c r="J83" s="123"/>
      <c r="K83" s="123"/>
      <c r="L83" s="123"/>
      <c r="M83" s="123"/>
      <c r="N83" s="123"/>
      <c r="O83" s="123"/>
      <c r="P83" s="123"/>
    </row>
    <row r="84" spans="1:16" s="115" customFormat="1" x14ac:dyDescent="0.2">
      <c r="A84" s="126" t="s">
        <v>173</v>
      </c>
      <c r="B84" s="126" t="s">
        <v>314</v>
      </c>
      <c r="C84" s="126" t="s">
        <v>315</v>
      </c>
      <c r="D84" s="215">
        <v>97</v>
      </c>
      <c r="E84" s="78">
        <v>2000</v>
      </c>
      <c r="F84" s="78">
        <v>1940000</v>
      </c>
      <c r="G84" s="78">
        <v>1940</v>
      </c>
      <c r="H84" s="78">
        <v>2</v>
      </c>
      <c r="I84" s="78">
        <v>2</v>
      </c>
      <c r="J84" s="123"/>
      <c r="K84" s="123"/>
      <c r="L84" s="123"/>
      <c r="M84" s="123"/>
      <c r="N84" s="123"/>
      <c r="O84" s="123"/>
      <c r="P84" s="123"/>
    </row>
    <row r="85" spans="1:16" s="115" customFormat="1" x14ac:dyDescent="0.2">
      <c r="A85" s="124" t="s">
        <v>398</v>
      </c>
      <c r="B85" s="124" t="s">
        <v>399</v>
      </c>
      <c r="C85" s="124" t="s">
        <v>400</v>
      </c>
      <c r="D85" s="214">
        <v>102.1</v>
      </c>
      <c r="E85" s="77">
        <v>30278389</v>
      </c>
      <c r="F85" s="77">
        <v>1290051034</v>
      </c>
      <c r="G85" s="77">
        <v>810</v>
      </c>
      <c r="H85" s="77">
        <v>19</v>
      </c>
      <c r="I85" s="77">
        <v>1</v>
      </c>
      <c r="J85" s="123"/>
      <c r="K85" s="123"/>
      <c r="L85" s="123"/>
      <c r="M85" s="123"/>
      <c r="N85" s="123"/>
      <c r="O85" s="123"/>
      <c r="P85" s="123"/>
    </row>
    <row r="86" spans="1:16" s="115" customFormat="1" x14ac:dyDescent="0.2">
      <c r="A86" s="126" t="s">
        <v>343</v>
      </c>
      <c r="B86" s="126" t="s">
        <v>344</v>
      </c>
      <c r="C86" s="126" t="s">
        <v>345</v>
      </c>
      <c r="D86" s="215">
        <v>67.010000000000005</v>
      </c>
      <c r="E86" s="78">
        <v>215107</v>
      </c>
      <c r="F86" s="78">
        <v>2882864</v>
      </c>
      <c r="G86" s="78">
        <v>739</v>
      </c>
      <c r="H86" s="78">
        <v>55</v>
      </c>
      <c r="I86" s="78">
        <v>6</v>
      </c>
      <c r="J86" s="123"/>
      <c r="K86" s="123"/>
      <c r="L86" s="123"/>
      <c r="M86" s="123"/>
      <c r="N86" s="123"/>
      <c r="O86" s="123"/>
      <c r="P86" s="123"/>
    </row>
    <row r="87" spans="1:16" s="115" customFormat="1" x14ac:dyDescent="0.2">
      <c r="A87" s="124" t="s">
        <v>346</v>
      </c>
      <c r="B87" s="124" t="s">
        <v>347</v>
      </c>
      <c r="C87" s="250" t="s">
        <v>348</v>
      </c>
      <c r="D87" s="251"/>
      <c r="E87" s="77"/>
      <c r="F87" s="77"/>
      <c r="G87" s="77">
        <v>0</v>
      </c>
      <c r="H87" s="77">
        <v>0</v>
      </c>
      <c r="I87" s="77">
        <v>0</v>
      </c>
      <c r="J87" s="123"/>
      <c r="K87" s="123"/>
      <c r="L87" s="123"/>
      <c r="M87" s="123"/>
      <c r="N87" s="123"/>
      <c r="O87" s="123"/>
      <c r="P87" s="123"/>
    </row>
    <row r="88" spans="1:16" s="115" customFormat="1" x14ac:dyDescent="0.2">
      <c r="A88" s="126" t="s">
        <v>352</v>
      </c>
      <c r="B88" s="126" t="s">
        <v>353</v>
      </c>
      <c r="C88" s="252" t="s">
        <v>354</v>
      </c>
      <c r="D88" s="253"/>
      <c r="E88" s="78">
        <v>20000</v>
      </c>
      <c r="F88" s="78">
        <v>20000000</v>
      </c>
      <c r="G88" s="78">
        <v>0</v>
      </c>
      <c r="H88" s="78">
        <v>0</v>
      </c>
      <c r="I88" s="78">
        <v>0</v>
      </c>
      <c r="J88" s="123"/>
      <c r="K88" s="123"/>
      <c r="L88" s="123"/>
      <c r="M88" s="123"/>
      <c r="N88" s="123"/>
      <c r="O88" s="123"/>
      <c r="P88" s="123"/>
    </row>
    <row r="89" spans="1:16" s="115" customFormat="1" x14ac:dyDescent="0.2">
      <c r="A89" s="124" t="s">
        <v>331</v>
      </c>
      <c r="B89" s="124" t="s">
        <v>332</v>
      </c>
      <c r="C89" s="124" t="s">
        <v>333</v>
      </c>
      <c r="D89" s="214">
        <v>122.5</v>
      </c>
      <c r="E89" s="77">
        <v>134300</v>
      </c>
      <c r="F89" s="77">
        <v>68651508</v>
      </c>
      <c r="G89" s="77">
        <v>0</v>
      </c>
      <c r="H89" s="77">
        <v>0</v>
      </c>
      <c r="I89" s="77">
        <v>0</v>
      </c>
      <c r="J89" s="123"/>
      <c r="K89" s="123"/>
      <c r="L89" s="123"/>
      <c r="M89" s="123"/>
      <c r="N89" s="123"/>
      <c r="O89" s="123"/>
      <c r="P89" s="123"/>
    </row>
    <row r="90" spans="1:16" s="115" customFormat="1" x14ac:dyDescent="0.2">
      <c r="A90" s="126" t="s">
        <v>358</v>
      </c>
      <c r="B90" s="126" t="s">
        <v>359</v>
      </c>
      <c r="C90" s="252" t="s">
        <v>360</v>
      </c>
      <c r="D90" s="253"/>
      <c r="E90" s="78">
        <v>148000</v>
      </c>
      <c r="F90" s="78">
        <v>61758920</v>
      </c>
      <c r="G90" s="78">
        <v>0</v>
      </c>
      <c r="H90" s="78">
        <v>0</v>
      </c>
      <c r="I90" s="78">
        <v>0</v>
      </c>
      <c r="J90" s="123"/>
      <c r="K90" s="123"/>
      <c r="L90" s="123"/>
      <c r="M90" s="123"/>
      <c r="N90" s="123"/>
      <c r="O90" s="123"/>
      <c r="P90" s="123"/>
    </row>
    <row r="91" spans="1:16" s="115" customFormat="1" x14ac:dyDescent="0.2">
      <c r="A91" s="124" t="s">
        <v>361</v>
      </c>
      <c r="B91" s="124" t="s">
        <v>362</v>
      </c>
      <c r="C91" s="124" t="s">
        <v>363</v>
      </c>
      <c r="D91" s="214">
        <v>102</v>
      </c>
      <c r="E91" s="77">
        <v>102000</v>
      </c>
      <c r="F91" s="77">
        <v>43414852</v>
      </c>
      <c r="G91" s="77">
        <v>0</v>
      </c>
      <c r="H91" s="77">
        <v>0</v>
      </c>
      <c r="I91" s="77">
        <v>0</v>
      </c>
      <c r="J91" s="123"/>
      <c r="K91" s="123"/>
      <c r="L91" s="123"/>
      <c r="M91" s="123"/>
      <c r="N91" s="123"/>
      <c r="O91" s="123"/>
      <c r="P91" s="123"/>
    </row>
    <row r="92" spans="1:16" s="115" customFormat="1" x14ac:dyDescent="0.2">
      <c r="A92" s="126" t="s">
        <v>367</v>
      </c>
      <c r="B92" s="126" t="s">
        <v>368</v>
      </c>
      <c r="C92" s="252" t="s">
        <v>369</v>
      </c>
      <c r="D92" s="253"/>
      <c r="E92" s="78">
        <v>5058</v>
      </c>
      <c r="F92" s="78">
        <v>505800000</v>
      </c>
      <c r="G92" s="78">
        <v>0</v>
      </c>
      <c r="H92" s="78">
        <v>0</v>
      </c>
      <c r="I92" s="78">
        <v>0</v>
      </c>
      <c r="J92" s="123"/>
      <c r="K92" s="123"/>
      <c r="L92" s="123"/>
      <c r="M92" s="123"/>
      <c r="N92" s="123"/>
      <c r="O92" s="123"/>
      <c r="P92" s="123"/>
    </row>
    <row r="93" spans="1:16" s="115" customFormat="1" x14ac:dyDescent="0.2">
      <c r="A93" s="124" t="s">
        <v>370</v>
      </c>
      <c r="B93" s="124" t="s">
        <v>371</v>
      </c>
      <c r="C93" s="250" t="s">
        <v>372</v>
      </c>
      <c r="D93" s="251"/>
      <c r="E93" s="77">
        <v>5058</v>
      </c>
      <c r="F93" s="77">
        <v>505800000</v>
      </c>
      <c r="G93" s="77">
        <v>0</v>
      </c>
      <c r="H93" s="77">
        <v>0</v>
      </c>
      <c r="I93" s="77">
        <v>0</v>
      </c>
      <c r="J93" s="123"/>
      <c r="K93" s="123"/>
      <c r="L93" s="123"/>
      <c r="M93" s="123"/>
      <c r="N93" s="123"/>
      <c r="O93" s="123"/>
      <c r="P93" s="123"/>
    </row>
    <row r="94" spans="1:16" s="115" customFormat="1" x14ac:dyDescent="0.2">
      <c r="A94" s="126" t="s">
        <v>462</v>
      </c>
      <c r="B94" s="126" t="s">
        <v>463</v>
      </c>
      <c r="C94" s="252" t="s">
        <v>464</v>
      </c>
      <c r="D94" s="253"/>
      <c r="E94" s="78">
        <v>4246</v>
      </c>
      <c r="F94" s="78">
        <v>424600000</v>
      </c>
      <c r="G94" s="78">
        <v>0</v>
      </c>
      <c r="H94" s="78">
        <v>0</v>
      </c>
      <c r="I94" s="78">
        <v>0</v>
      </c>
      <c r="J94" s="123"/>
      <c r="K94" s="123"/>
      <c r="L94" s="123"/>
      <c r="M94" s="123"/>
      <c r="N94" s="123"/>
      <c r="O94" s="123"/>
      <c r="P94" s="123"/>
    </row>
    <row r="95" spans="1:16" s="115" customFormat="1" x14ac:dyDescent="0.2">
      <c r="A95" s="124" t="s">
        <v>462</v>
      </c>
      <c r="B95" s="124" t="s">
        <v>486</v>
      </c>
      <c r="C95" s="250" t="s">
        <v>487</v>
      </c>
      <c r="D95" s="251"/>
      <c r="E95" s="77">
        <v>1270</v>
      </c>
      <c r="F95" s="77">
        <v>127000000</v>
      </c>
      <c r="G95" s="77">
        <v>0</v>
      </c>
      <c r="H95" s="77">
        <v>0</v>
      </c>
      <c r="I95" s="77">
        <v>0</v>
      </c>
      <c r="J95" s="123"/>
      <c r="K95" s="123"/>
      <c r="L95" s="123"/>
      <c r="M95" s="123"/>
      <c r="N95" s="123"/>
      <c r="O95" s="123"/>
      <c r="P95" s="123"/>
    </row>
    <row r="96" spans="1:16" s="115" customFormat="1" x14ac:dyDescent="0.2">
      <c r="A96" s="126" t="s">
        <v>373</v>
      </c>
      <c r="B96" s="126" t="s">
        <v>374</v>
      </c>
      <c r="C96" s="252" t="s">
        <v>375</v>
      </c>
      <c r="D96" s="253"/>
      <c r="E96" s="78">
        <v>200000</v>
      </c>
      <c r="F96" s="78">
        <v>20000000</v>
      </c>
      <c r="G96" s="78">
        <v>0</v>
      </c>
      <c r="H96" s="78">
        <v>0</v>
      </c>
      <c r="I96" s="78">
        <v>0</v>
      </c>
      <c r="J96" s="123"/>
      <c r="K96" s="123"/>
      <c r="L96" s="123"/>
      <c r="M96" s="123"/>
      <c r="N96" s="123"/>
      <c r="O96" s="123"/>
      <c r="P96" s="123"/>
    </row>
    <row r="97" spans="1:16" s="115" customFormat="1" x14ac:dyDescent="0.2">
      <c r="A97" s="124" t="s">
        <v>376</v>
      </c>
      <c r="B97" s="124" t="s">
        <v>377</v>
      </c>
      <c r="C97" s="124" t="s">
        <v>378</v>
      </c>
      <c r="D97" s="214">
        <v>100</v>
      </c>
      <c r="E97" s="77">
        <v>137900</v>
      </c>
      <c r="F97" s="77">
        <v>13790000</v>
      </c>
      <c r="G97" s="77">
        <v>0</v>
      </c>
      <c r="H97" s="77">
        <v>0</v>
      </c>
      <c r="I97" s="77">
        <v>0</v>
      </c>
      <c r="J97" s="123"/>
      <c r="K97" s="123"/>
      <c r="L97" s="123"/>
      <c r="M97" s="123"/>
      <c r="N97" s="123"/>
      <c r="O97" s="123"/>
      <c r="P97" s="123"/>
    </row>
    <row r="98" spans="1:16" s="115" customFormat="1" x14ac:dyDescent="0.2">
      <c r="A98" s="126" t="s">
        <v>319</v>
      </c>
      <c r="B98" s="126" t="s">
        <v>320</v>
      </c>
      <c r="C98" s="126" t="s">
        <v>321</v>
      </c>
      <c r="D98" s="215">
        <v>92.51</v>
      </c>
      <c r="E98" s="78">
        <v>400000</v>
      </c>
      <c r="F98" s="78">
        <v>37004000</v>
      </c>
      <c r="G98" s="78">
        <v>0</v>
      </c>
      <c r="H98" s="78">
        <v>0</v>
      </c>
      <c r="I98" s="78">
        <v>0</v>
      </c>
      <c r="J98" s="123"/>
      <c r="K98" s="123"/>
      <c r="L98" s="123"/>
      <c r="M98" s="123"/>
      <c r="N98" s="123"/>
      <c r="O98" s="123"/>
      <c r="P98" s="123"/>
    </row>
    <row r="99" spans="1:16" s="115" customFormat="1" x14ac:dyDescent="0.2">
      <c r="A99" s="124" t="s">
        <v>316</v>
      </c>
      <c r="B99" s="124" t="s">
        <v>317</v>
      </c>
      <c r="C99" s="124" t="s">
        <v>318</v>
      </c>
      <c r="D99" s="214">
        <v>94.2</v>
      </c>
      <c r="E99" s="77">
        <v>400000</v>
      </c>
      <c r="F99" s="77">
        <v>37680000</v>
      </c>
      <c r="G99" s="77">
        <v>0</v>
      </c>
      <c r="H99" s="77">
        <v>0</v>
      </c>
      <c r="I99" s="77">
        <v>0</v>
      </c>
      <c r="J99" s="123"/>
      <c r="K99" s="123"/>
      <c r="L99" s="123"/>
      <c r="M99" s="123"/>
      <c r="N99" s="123"/>
      <c r="O99" s="123"/>
      <c r="P99" s="123"/>
    </row>
    <row r="100" spans="1:16" s="115" customFormat="1" x14ac:dyDescent="0.2">
      <c r="A100" s="126" t="s">
        <v>379</v>
      </c>
      <c r="B100" s="126" t="s">
        <v>380</v>
      </c>
      <c r="C100" s="252" t="s">
        <v>381</v>
      </c>
      <c r="D100" s="253"/>
      <c r="E100" s="78">
        <v>100396</v>
      </c>
      <c r="F100" s="78">
        <v>93225</v>
      </c>
      <c r="G100" s="78">
        <v>0</v>
      </c>
      <c r="H100" s="78">
        <v>0</v>
      </c>
      <c r="I100" s="78">
        <v>0</v>
      </c>
      <c r="J100" s="123"/>
      <c r="K100" s="123"/>
      <c r="L100" s="123"/>
      <c r="M100" s="123"/>
      <c r="N100" s="123"/>
      <c r="O100" s="123"/>
      <c r="P100" s="123"/>
    </row>
    <row r="101" spans="1:16" s="115" customFormat="1" x14ac:dyDescent="0.2">
      <c r="A101" s="124" t="s">
        <v>382</v>
      </c>
      <c r="B101" s="124" t="s">
        <v>383</v>
      </c>
      <c r="C101" s="124" t="s">
        <v>384</v>
      </c>
      <c r="D101" s="214">
        <v>101.75</v>
      </c>
      <c r="E101" s="77">
        <v>150000</v>
      </c>
      <c r="F101" s="77">
        <v>63688886</v>
      </c>
      <c r="G101" s="77">
        <v>0</v>
      </c>
      <c r="H101" s="77">
        <v>0</v>
      </c>
      <c r="I101" s="77">
        <v>0</v>
      </c>
      <c r="J101" s="123"/>
      <c r="K101" s="123"/>
      <c r="L101" s="123"/>
      <c r="M101" s="123"/>
      <c r="N101" s="123"/>
      <c r="O101" s="123"/>
      <c r="P101" s="123"/>
    </row>
    <row r="102" spans="1:16" s="115" customFormat="1" x14ac:dyDescent="0.2">
      <c r="A102" s="126" t="s">
        <v>325</v>
      </c>
      <c r="B102" s="126" t="s">
        <v>326</v>
      </c>
      <c r="C102" s="126" t="s">
        <v>327</v>
      </c>
      <c r="D102" s="215">
        <v>110</v>
      </c>
      <c r="E102" s="78">
        <v>30158</v>
      </c>
      <c r="F102" s="78">
        <v>33173800</v>
      </c>
      <c r="G102" s="78">
        <v>0</v>
      </c>
      <c r="H102" s="78">
        <v>0</v>
      </c>
      <c r="I102" s="78">
        <v>0</v>
      </c>
      <c r="J102" s="123"/>
      <c r="K102" s="123"/>
      <c r="L102" s="123"/>
      <c r="M102" s="123"/>
      <c r="N102" s="123"/>
      <c r="O102" s="123"/>
      <c r="P102" s="123"/>
    </row>
    <row r="103" spans="1:16" s="115" customFormat="1" x14ac:dyDescent="0.2">
      <c r="A103" s="124" t="s">
        <v>388</v>
      </c>
      <c r="B103" s="124" t="s">
        <v>389</v>
      </c>
      <c r="C103" s="124" t="s">
        <v>390</v>
      </c>
      <c r="D103" s="214">
        <v>85</v>
      </c>
      <c r="E103" s="77">
        <v>30000</v>
      </c>
      <c r="F103" s="77">
        <v>25500000</v>
      </c>
      <c r="G103" s="77">
        <v>0</v>
      </c>
      <c r="H103" s="77">
        <v>0</v>
      </c>
      <c r="I103" s="77">
        <v>0</v>
      </c>
      <c r="J103" s="123"/>
      <c r="K103" s="123"/>
      <c r="L103" s="123"/>
      <c r="M103" s="123"/>
      <c r="N103" s="123"/>
      <c r="O103" s="123"/>
      <c r="P103" s="123"/>
    </row>
    <row r="104" spans="1:16" s="115" customFormat="1" x14ac:dyDescent="0.2">
      <c r="A104" s="126" t="s">
        <v>392</v>
      </c>
      <c r="B104" s="126" t="s">
        <v>393</v>
      </c>
      <c r="C104" s="126" t="s">
        <v>394</v>
      </c>
      <c r="D104" s="215">
        <v>125</v>
      </c>
      <c r="E104" s="78">
        <v>162100</v>
      </c>
      <c r="F104" s="78">
        <v>103600136</v>
      </c>
      <c r="G104" s="78">
        <v>0</v>
      </c>
      <c r="H104" s="78">
        <v>0</v>
      </c>
      <c r="I104" s="78">
        <v>0</v>
      </c>
      <c r="J104" s="123"/>
      <c r="K104" s="123"/>
      <c r="L104" s="123"/>
      <c r="M104" s="123"/>
      <c r="N104" s="123"/>
      <c r="O104" s="123"/>
      <c r="P104" s="123"/>
    </row>
    <row r="105" spans="1:16" s="115" customFormat="1" x14ac:dyDescent="0.2">
      <c r="A105" s="124" t="s">
        <v>334</v>
      </c>
      <c r="B105" s="124" t="s">
        <v>335</v>
      </c>
      <c r="C105" s="124" t="s">
        <v>336</v>
      </c>
      <c r="D105" s="214">
        <v>104</v>
      </c>
      <c r="E105" s="77">
        <v>77979</v>
      </c>
      <c r="F105" s="77">
        <v>30817301</v>
      </c>
      <c r="G105" s="77">
        <v>0</v>
      </c>
      <c r="H105" s="77">
        <v>0</v>
      </c>
      <c r="I105" s="77">
        <v>0</v>
      </c>
      <c r="J105" s="123"/>
      <c r="K105" s="123"/>
      <c r="L105" s="123"/>
      <c r="M105" s="123"/>
      <c r="N105" s="123"/>
      <c r="O105" s="123"/>
      <c r="P105" s="123"/>
    </row>
    <row r="106" spans="1:16" s="115" customFormat="1" x14ac:dyDescent="0.2">
      <c r="A106" s="126" t="s">
        <v>401</v>
      </c>
      <c r="B106" s="126" t="s">
        <v>402</v>
      </c>
      <c r="C106" s="126" t="s">
        <v>403</v>
      </c>
      <c r="D106" s="215">
        <v>104.5</v>
      </c>
      <c r="E106" s="78">
        <v>18902344</v>
      </c>
      <c r="F106" s="78">
        <v>824290582</v>
      </c>
      <c r="G106" s="78">
        <v>0</v>
      </c>
      <c r="H106" s="78">
        <v>0</v>
      </c>
      <c r="I106" s="78">
        <v>0</v>
      </c>
      <c r="J106" s="123"/>
      <c r="K106" s="123"/>
      <c r="L106" s="123"/>
      <c r="M106" s="123"/>
      <c r="N106" s="123"/>
      <c r="O106" s="123"/>
      <c r="P106" s="123"/>
    </row>
    <row r="107" spans="1:16" s="115" customFormat="1" x14ac:dyDescent="0.2">
      <c r="A107" s="124" t="s">
        <v>404</v>
      </c>
      <c r="B107" s="124" t="s">
        <v>405</v>
      </c>
      <c r="C107" s="124" t="s">
        <v>406</v>
      </c>
      <c r="D107" s="214">
        <v>113.89</v>
      </c>
      <c r="E107" s="77">
        <v>1117149</v>
      </c>
      <c r="F107" s="77">
        <v>1272320996</v>
      </c>
      <c r="G107" s="77">
        <v>0</v>
      </c>
      <c r="H107" s="77">
        <v>0</v>
      </c>
      <c r="I107" s="77">
        <v>0</v>
      </c>
      <c r="J107" s="123"/>
      <c r="K107" s="123"/>
      <c r="L107" s="123"/>
      <c r="M107" s="123"/>
      <c r="N107" s="123"/>
      <c r="O107" s="123"/>
      <c r="P107" s="123"/>
    </row>
    <row r="108" spans="1:16" s="115" customFormat="1" x14ac:dyDescent="0.2">
      <c r="A108" s="126" t="s">
        <v>407</v>
      </c>
      <c r="B108" s="126" t="s">
        <v>408</v>
      </c>
      <c r="C108" s="252" t="s">
        <v>409</v>
      </c>
      <c r="D108" s="253"/>
      <c r="E108" s="78"/>
      <c r="F108" s="78"/>
      <c r="G108" s="78">
        <v>0</v>
      </c>
      <c r="H108" s="78">
        <v>0</v>
      </c>
      <c r="I108" s="78">
        <v>0</v>
      </c>
      <c r="J108" s="123"/>
      <c r="K108" s="123"/>
      <c r="L108" s="123"/>
      <c r="M108" s="123"/>
      <c r="N108" s="123"/>
      <c r="O108" s="123"/>
      <c r="P108" s="123"/>
    </row>
    <row r="109" spans="1:16" s="115" customFormat="1" x14ac:dyDescent="0.2">
      <c r="A109" s="124" t="s">
        <v>410</v>
      </c>
      <c r="B109" s="124" t="s">
        <v>411</v>
      </c>
      <c r="C109" s="124" t="s">
        <v>412</v>
      </c>
      <c r="D109" s="214">
        <v>95.4</v>
      </c>
      <c r="E109" s="77">
        <v>1605866</v>
      </c>
      <c r="F109" s="77">
        <v>1531996164</v>
      </c>
      <c r="G109" s="77">
        <v>0</v>
      </c>
      <c r="H109" s="77">
        <v>0</v>
      </c>
      <c r="I109" s="77">
        <v>0</v>
      </c>
      <c r="J109" s="123"/>
      <c r="K109" s="123"/>
      <c r="L109" s="123"/>
      <c r="M109" s="123"/>
      <c r="N109" s="123"/>
      <c r="O109" s="123"/>
      <c r="P109" s="123"/>
    </row>
    <row r="110" spans="1:16" s="115" customFormat="1" x14ac:dyDescent="0.2">
      <c r="A110" s="126" t="s">
        <v>416</v>
      </c>
      <c r="B110" s="126" t="s">
        <v>417</v>
      </c>
      <c r="C110" s="252" t="s">
        <v>418</v>
      </c>
      <c r="D110" s="253"/>
      <c r="E110" s="78">
        <v>1000000</v>
      </c>
      <c r="F110" s="78">
        <v>1000000000</v>
      </c>
      <c r="G110" s="78">
        <v>0</v>
      </c>
      <c r="H110" s="78">
        <v>0</v>
      </c>
      <c r="I110" s="78">
        <v>0</v>
      </c>
      <c r="J110" s="123"/>
      <c r="K110" s="123"/>
      <c r="L110" s="123"/>
      <c r="M110" s="123"/>
      <c r="N110" s="123"/>
      <c r="O110" s="123"/>
      <c r="P110" s="123"/>
    </row>
    <row r="111" spans="1:16" s="115" customFormat="1" x14ac:dyDescent="0.2">
      <c r="A111" s="124" t="s">
        <v>474</v>
      </c>
      <c r="B111" s="124" t="s">
        <v>475</v>
      </c>
      <c r="C111" s="124" t="s">
        <v>476</v>
      </c>
      <c r="D111" s="214">
        <v>99.65</v>
      </c>
      <c r="E111" s="77">
        <v>1000000</v>
      </c>
      <c r="F111" s="77">
        <v>996500000</v>
      </c>
      <c r="G111" s="77">
        <v>0</v>
      </c>
      <c r="H111" s="77">
        <v>0</v>
      </c>
      <c r="I111" s="77">
        <v>0</v>
      </c>
      <c r="J111" s="123"/>
      <c r="K111" s="123"/>
      <c r="L111" s="123"/>
      <c r="M111" s="123"/>
      <c r="N111" s="123"/>
      <c r="O111" s="123"/>
      <c r="P111" s="123"/>
    </row>
    <row r="112" spans="1:16" s="115" customFormat="1" x14ac:dyDescent="0.2">
      <c r="A112" s="126" t="s">
        <v>548</v>
      </c>
      <c r="B112" s="126" t="s">
        <v>549</v>
      </c>
      <c r="C112" s="252" t="s">
        <v>550</v>
      </c>
      <c r="D112" s="253"/>
      <c r="E112" s="78">
        <v>1000000</v>
      </c>
      <c r="F112" s="78">
        <v>1000000000</v>
      </c>
      <c r="G112" s="78">
        <v>0</v>
      </c>
      <c r="H112" s="78">
        <v>0</v>
      </c>
      <c r="I112" s="78">
        <v>0</v>
      </c>
      <c r="J112" s="123"/>
      <c r="K112" s="123"/>
      <c r="L112" s="123"/>
      <c r="M112" s="123"/>
      <c r="N112" s="123"/>
      <c r="O112" s="123"/>
      <c r="P112" s="123"/>
    </row>
    <row r="113" spans="1:16" s="115" customFormat="1" x14ac:dyDescent="0.2">
      <c r="A113" s="124" t="s">
        <v>488</v>
      </c>
      <c r="B113" s="124" t="s">
        <v>489</v>
      </c>
      <c r="C113" s="124" t="s">
        <v>490</v>
      </c>
      <c r="D113" s="214">
        <v>103</v>
      </c>
      <c r="E113" s="77">
        <v>42897</v>
      </c>
      <c r="F113" s="77">
        <v>44183910</v>
      </c>
      <c r="G113" s="77">
        <v>0</v>
      </c>
      <c r="H113" s="77">
        <v>0</v>
      </c>
      <c r="I113" s="77">
        <v>0</v>
      </c>
      <c r="J113" s="123"/>
      <c r="K113" s="123"/>
      <c r="L113" s="123"/>
      <c r="M113" s="123"/>
      <c r="N113" s="123"/>
      <c r="O113" s="123"/>
      <c r="P113" s="123"/>
    </row>
    <row r="114" spans="1:16" s="115" customFormat="1" x14ac:dyDescent="0.2">
      <c r="A114" s="126" t="s">
        <v>422</v>
      </c>
      <c r="B114" s="126" t="s">
        <v>423</v>
      </c>
      <c r="C114" s="126" t="s">
        <v>424</v>
      </c>
      <c r="D114" s="215">
        <v>100</v>
      </c>
      <c r="E114" s="78">
        <v>5020</v>
      </c>
      <c r="F114" s="78">
        <v>2510000</v>
      </c>
      <c r="G114" s="78">
        <v>0</v>
      </c>
      <c r="H114" s="78">
        <v>0</v>
      </c>
      <c r="I114" s="78">
        <v>0</v>
      </c>
      <c r="J114" s="123"/>
      <c r="K114" s="123"/>
      <c r="L114" s="123"/>
      <c r="M114" s="123"/>
      <c r="N114" s="123"/>
      <c r="O114" s="123"/>
      <c r="P114" s="123"/>
    </row>
    <row r="115" spans="1:16" s="115" customFormat="1" x14ac:dyDescent="0.2">
      <c r="A115" s="124" t="s">
        <v>425</v>
      </c>
      <c r="B115" s="124" t="s">
        <v>426</v>
      </c>
      <c r="C115" s="124" t="s">
        <v>427</v>
      </c>
      <c r="D115" s="214">
        <v>113.61</v>
      </c>
      <c r="E115" s="77">
        <v>30000</v>
      </c>
      <c r="F115" s="77">
        <v>34083000</v>
      </c>
      <c r="G115" s="77">
        <v>0</v>
      </c>
      <c r="H115" s="77">
        <v>0</v>
      </c>
      <c r="I115" s="77">
        <v>0</v>
      </c>
      <c r="J115" s="123"/>
      <c r="K115" s="123"/>
      <c r="L115" s="123"/>
      <c r="M115" s="123"/>
      <c r="N115" s="123"/>
      <c r="O115" s="123"/>
      <c r="P115" s="123"/>
    </row>
    <row r="116" spans="1:16" s="115" customFormat="1" ht="25.5" x14ac:dyDescent="0.2">
      <c r="A116" s="135" t="s">
        <v>134</v>
      </c>
      <c r="B116" s="136"/>
      <c r="C116" s="136"/>
      <c r="D116" s="216"/>
      <c r="E116" s="137"/>
      <c r="F116" s="139">
        <f>SUM(F71:F115)</f>
        <v>18000914893</v>
      </c>
      <c r="G116" s="139">
        <f>SUM(G71:G115)</f>
        <v>1376955</v>
      </c>
      <c r="H116" s="139">
        <f>SUM(H71:H115)</f>
        <v>26962</v>
      </c>
      <c r="I116" s="139">
        <f>SUM(I71:I115)</f>
        <v>57</v>
      </c>
      <c r="J116" s="123"/>
      <c r="K116" s="123"/>
      <c r="L116" s="123"/>
      <c r="M116" s="123"/>
      <c r="N116" s="123"/>
      <c r="O116" s="123"/>
      <c r="P116" s="123"/>
    </row>
    <row r="117" spans="1:16" x14ac:dyDescent="0.2">
      <c r="A117" s="28"/>
      <c r="B117" s="28"/>
      <c r="C117" s="28"/>
      <c r="I117" s="37"/>
      <c r="J117" s="29"/>
      <c r="K117" s="29"/>
      <c r="L117" s="29"/>
      <c r="M117" s="29"/>
      <c r="N117" s="29"/>
      <c r="O117" s="29"/>
      <c r="P117" s="29"/>
    </row>
    <row r="118" spans="1:16" ht="25.5" x14ac:dyDescent="0.2">
      <c r="A118" s="111" t="s">
        <v>159</v>
      </c>
      <c r="B118" s="111"/>
      <c r="C118" s="111"/>
      <c r="D118" s="212"/>
      <c r="E118" s="112"/>
      <c r="F118" s="112"/>
      <c r="G118" s="119"/>
      <c r="H118" s="119"/>
      <c r="I118" s="120"/>
      <c r="J118" s="29"/>
      <c r="K118" s="29"/>
      <c r="L118" s="29"/>
      <c r="M118" s="29"/>
      <c r="N118" s="29"/>
      <c r="O118" s="29"/>
      <c r="P118" s="29"/>
    </row>
    <row r="119" spans="1:16" ht="81" customHeight="1" x14ac:dyDescent="0.2">
      <c r="A119" s="135" t="s">
        <v>79</v>
      </c>
      <c r="B119" s="138" t="s">
        <v>133</v>
      </c>
      <c r="C119" s="138" t="s">
        <v>55</v>
      </c>
      <c r="D119" s="213" t="s">
        <v>542</v>
      </c>
      <c r="E119" s="134" t="s">
        <v>543</v>
      </c>
      <c r="F119" s="134" t="s">
        <v>81</v>
      </c>
      <c r="G119" s="134" t="s">
        <v>82</v>
      </c>
      <c r="H119" s="134" t="s">
        <v>83</v>
      </c>
      <c r="I119" s="28"/>
      <c r="J119" s="28"/>
      <c r="K119" s="28"/>
      <c r="L119" s="28"/>
      <c r="M119" s="28"/>
      <c r="N119" s="28"/>
    </row>
    <row r="120" spans="1:16" x14ac:dyDescent="0.2">
      <c r="A120" s="124" t="s">
        <v>428</v>
      </c>
      <c r="B120" s="124" t="s">
        <v>429</v>
      </c>
      <c r="C120" s="250" t="s">
        <v>430</v>
      </c>
      <c r="D120" s="251"/>
      <c r="E120" s="77"/>
      <c r="F120" s="77">
        <v>0</v>
      </c>
      <c r="G120" s="77">
        <v>0</v>
      </c>
      <c r="H120" s="77">
        <v>0</v>
      </c>
      <c r="I120" s="28"/>
      <c r="J120" s="28"/>
      <c r="K120" s="28"/>
      <c r="L120" s="28"/>
      <c r="M120" s="28"/>
      <c r="N120" s="28"/>
      <c r="O120" s="28"/>
    </row>
    <row r="121" spans="1:16" x14ac:dyDescent="0.2">
      <c r="A121" s="126" t="s">
        <v>431</v>
      </c>
      <c r="B121" s="126" t="s">
        <v>432</v>
      </c>
      <c r="C121" s="252" t="s">
        <v>433</v>
      </c>
      <c r="D121" s="253"/>
      <c r="E121" s="78">
        <v>94750</v>
      </c>
      <c r="F121" s="78">
        <v>0</v>
      </c>
      <c r="G121" s="78">
        <v>0</v>
      </c>
      <c r="H121" s="78">
        <v>0</v>
      </c>
      <c r="I121" s="34"/>
      <c r="J121" s="34"/>
      <c r="K121" s="33"/>
      <c r="L121" s="28"/>
      <c r="M121" s="29"/>
      <c r="N121" s="29"/>
      <c r="O121" s="29"/>
    </row>
    <row r="122" spans="1:16" s="61" customFormat="1" x14ac:dyDescent="0.2">
      <c r="A122" s="124" t="s">
        <v>434</v>
      </c>
      <c r="B122" s="124" t="s">
        <v>435</v>
      </c>
      <c r="C122" s="250" t="s">
        <v>436</v>
      </c>
      <c r="D122" s="251"/>
      <c r="E122" s="77">
        <v>101400</v>
      </c>
      <c r="F122" s="77">
        <v>0</v>
      </c>
      <c r="G122" s="77">
        <v>0</v>
      </c>
      <c r="H122" s="77">
        <v>0</v>
      </c>
      <c r="I122" s="34"/>
      <c r="J122" s="34"/>
      <c r="K122" s="33"/>
      <c r="M122" s="29"/>
      <c r="N122" s="29"/>
      <c r="O122" s="29"/>
    </row>
    <row r="123" spans="1:16" s="61" customFormat="1" x14ac:dyDescent="0.2">
      <c r="A123" s="126" t="s">
        <v>437</v>
      </c>
      <c r="B123" s="126" t="s">
        <v>438</v>
      </c>
      <c r="C123" s="252" t="s">
        <v>439</v>
      </c>
      <c r="D123" s="253"/>
      <c r="E123" s="78">
        <v>100250</v>
      </c>
      <c r="F123" s="78">
        <v>0</v>
      </c>
      <c r="G123" s="78">
        <v>0</v>
      </c>
      <c r="H123" s="78">
        <v>0</v>
      </c>
      <c r="I123" s="34"/>
      <c r="J123" s="34"/>
      <c r="K123" s="33"/>
      <c r="M123" s="29"/>
      <c r="N123" s="29"/>
      <c r="O123" s="29"/>
    </row>
    <row r="124" spans="1:16" s="61" customFormat="1" x14ac:dyDescent="0.2">
      <c r="A124" s="124" t="s">
        <v>440</v>
      </c>
      <c r="B124" s="124" t="s">
        <v>441</v>
      </c>
      <c r="C124" s="250" t="s">
        <v>442</v>
      </c>
      <c r="D124" s="251"/>
      <c r="E124" s="77">
        <v>93045</v>
      </c>
      <c r="F124" s="77">
        <v>0</v>
      </c>
      <c r="G124" s="77">
        <v>0</v>
      </c>
      <c r="H124" s="77">
        <v>0</v>
      </c>
      <c r="I124" s="34"/>
      <c r="J124" s="34"/>
      <c r="K124" s="33"/>
      <c r="M124" s="29"/>
      <c r="N124" s="29"/>
      <c r="O124" s="29"/>
    </row>
    <row r="125" spans="1:16" s="61" customFormat="1" x14ac:dyDescent="0.2">
      <c r="A125" s="126" t="s">
        <v>443</v>
      </c>
      <c r="B125" s="126" t="s">
        <v>444</v>
      </c>
      <c r="C125" s="252" t="s">
        <v>445</v>
      </c>
      <c r="D125" s="253"/>
      <c r="E125" s="78">
        <v>97000</v>
      </c>
      <c r="F125" s="78">
        <v>0</v>
      </c>
      <c r="G125" s="78">
        <v>0</v>
      </c>
      <c r="H125" s="78">
        <v>0</v>
      </c>
      <c r="I125" s="34"/>
      <c r="J125" s="34"/>
      <c r="K125" s="33"/>
      <c r="M125" s="29"/>
      <c r="N125" s="29"/>
      <c r="O125" s="29"/>
    </row>
    <row r="126" spans="1:16" s="61" customFormat="1" x14ac:dyDescent="0.2">
      <c r="A126" s="124" t="s">
        <v>465</v>
      </c>
      <c r="B126" s="124" t="s">
        <v>466</v>
      </c>
      <c r="C126" s="250" t="s">
        <v>467</v>
      </c>
      <c r="D126" s="251"/>
      <c r="E126" s="77">
        <v>63500</v>
      </c>
      <c r="F126" s="77">
        <v>0</v>
      </c>
      <c r="G126" s="77">
        <v>0</v>
      </c>
      <c r="H126" s="77">
        <v>0</v>
      </c>
      <c r="I126" s="34"/>
      <c r="J126" s="34"/>
      <c r="K126" s="33"/>
      <c r="M126" s="29"/>
      <c r="N126" s="29"/>
      <c r="O126" s="29"/>
    </row>
    <row r="127" spans="1:16" s="61" customFormat="1" x14ac:dyDescent="0.2">
      <c r="A127" s="126" t="s">
        <v>477</v>
      </c>
      <c r="B127" s="126" t="s">
        <v>478</v>
      </c>
      <c r="C127" s="252" t="s">
        <v>479</v>
      </c>
      <c r="D127" s="253"/>
      <c r="E127" s="78">
        <v>47180</v>
      </c>
      <c r="F127" s="78">
        <v>0</v>
      </c>
      <c r="G127" s="78">
        <v>0</v>
      </c>
      <c r="H127" s="78">
        <v>0</v>
      </c>
      <c r="I127" s="34"/>
      <c r="J127" s="34"/>
      <c r="K127" s="33"/>
      <c r="M127" s="29"/>
      <c r="N127" s="29"/>
      <c r="O127" s="29"/>
    </row>
    <row r="128" spans="1:16" s="61" customFormat="1" x14ac:dyDescent="0.2">
      <c r="A128" s="124" t="s">
        <v>526</v>
      </c>
      <c r="B128" s="124" t="s">
        <v>527</v>
      </c>
      <c r="C128" s="250" t="s">
        <v>528</v>
      </c>
      <c r="D128" s="251"/>
      <c r="E128" s="77">
        <v>36250</v>
      </c>
      <c r="F128" s="77">
        <v>0</v>
      </c>
      <c r="G128" s="77">
        <v>0</v>
      </c>
      <c r="H128" s="77">
        <v>0</v>
      </c>
      <c r="I128" s="34"/>
      <c r="J128" s="34"/>
      <c r="K128" s="33"/>
      <c r="M128" s="29"/>
      <c r="N128" s="29"/>
      <c r="O128" s="29"/>
    </row>
    <row r="129" spans="1:16" s="61" customFormat="1" x14ac:dyDescent="0.2">
      <c r="A129" s="126" t="s">
        <v>551</v>
      </c>
      <c r="B129" s="126" t="s">
        <v>552</v>
      </c>
      <c r="C129" s="252" t="s">
        <v>553</v>
      </c>
      <c r="D129" s="253"/>
      <c r="E129" s="78">
        <v>39500</v>
      </c>
      <c r="F129" s="78">
        <v>0</v>
      </c>
      <c r="G129" s="78">
        <v>0</v>
      </c>
      <c r="H129" s="78">
        <v>0</v>
      </c>
      <c r="I129" s="34"/>
      <c r="J129" s="34"/>
      <c r="K129" s="33"/>
      <c r="M129" s="29"/>
      <c r="N129" s="29"/>
      <c r="O129" s="29"/>
    </row>
    <row r="130" spans="1:16" x14ac:dyDescent="0.2">
      <c r="A130" s="124" t="s">
        <v>468</v>
      </c>
      <c r="B130" s="124" t="s">
        <v>469</v>
      </c>
      <c r="C130" s="250" t="s">
        <v>470</v>
      </c>
      <c r="D130" s="251"/>
      <c r="E130" s="77">
        <v>500000</v>
      </c>
      <c r="F130" s="77">
        <v>0</v>
      </c>
      <c r="G130" s="77">
        <v>0</v>
      </c>
      <c r="H130" s="77">
        <v>0</v>
      </c>
      <c r="I130" s="29"/>
      <c r="J130" s="29"/>
      <c r="K130" s="29"/>
      <c r="L130" s="29"/>
      <c r="M130" s="29"/>
      <c r="N130" s="29"/>
      <c r="O130" s="29"/>
    </row>
    <row r="131" spans="1:16" x14ac:dyDescent="0.2">
      <c r="A131" s="126" t="s">
        <v>446</v>
      </c>
      <c r="B131" s="126" t="s">
        <v>447</v>
      </c>
      <c r="C131" s="252" t="s">
        <v>448</v>
      </c>
      <c r="D131" s="253"/>
      <c r="E131" s="78"/>
      <c r="F131" s="78">
        <v>0</v>
      </c>
      <c r="G131" s="78">
        <v>0</v>
      </c>
      <c r="H131" s="78">
        <v>0</v>
      </c>
      <c r="I131" s="29"/>
      <c r="J131" s="29"/>
      <c r="K131" s="29"/>
      <c r="L131" s="29"/>
      <c r="M131" s="29"/>
      <c r="N131" s="29"/>
      <c r="O131" s="29"/>
    </row>
    <row r="132" spans="1:16" x14ac:dyDescent="0.2">
      <c r="A132" s="124" t="s">
        <v>471</v>
      </c>
      <c r="B132" s="124" t="s">
        <v>472</v>
      </c>
      <c r="C132" s="250" t="s">
        <v>473</v>
      </c>
      <c r="D132" s="251"/>
      <c r="E132" s="77">
        <v>30000</v>
      </c>
      <c r="F132" s="77">
        <v>0</v>
      </c>
      <c r="G132" s="77">
        <v>0</v>
      </c>
      <c r="H132" s="77">
        <v>0</v>
      </c>
      <c r="I132" s="29"/>
      <c r="J132" s="29"/>
      <c r="K132" s="29"/>
      <c r="L132" s="29"/>
      <c r="M132" s="29"/>
      <c r="N132" s="29"/>
      <c r="O132" s="29"/>
    </row>
    <row r="133" spans="1:16" s="61" customFormat="1" x14ac:dyDescent="0.2">
      <c r="A133" s="126" t="s">
        <v>480</v>
      </c>
      <c r="B133" s="126" t="s">
        <v>481</v>
      </c>
      <c r="C133" s="252" t="s">
        <v>482</v>
      </c>
      <c r="D133" s="253"/>
      <c r="E133" s="78">
        <v>5000</v>
      </c>
      <c r="F133" s="78">
        <v>0</v>
      </c>
      <c r="G133" s="78">
        <v>0</v>
      </c>
      <c r="H133" s="78">
        <v>0</v>
      </c>
      <c r="I133" s="29"/>
      <c r="J133" s="29"/>
      <c r="K133" s="29"/>
      <c r="L133" s="29"/>
      <c r="M133" s="29"/>
      <c r="N133" s="29"/>
      <c r="O133" s="29"/>
    </row>
    <row r="134" spans="1:16" s="61" customFormat="1" x14ac:dyDescent="0.2">
      <c r="A134" s="124" t="s">
        <v>529</v>
      </c>
      <c r="B134" s="124" t="s">
        <v>530</v>
      </c>
      <c r="C134" s="250" t="s">
        <v>531</v>
      </c>
      <c r="D134" s="251"/>
      <c r="E134" s="77">
        <v>20500</v>
      </c>
      <c r="F134" s="77">
        <v>0</v>
      </c>
      <c r="G134" s="77">
        <v>0</v>
      </c>
      <c r="H134" s="77">
        <v>0</v>
      </c>
      <c r="I134" s="29"/>
      <c r="J134" s="29"/>
      <c r="K134" s="29"/>
      <c r="L134" s="29"/>
      <c r="M134" s="29"/>
      <c r="N134" s="29"/>
      <c r="O134" s="29"/>
    </row>
    <row r="135" spans="1:16" s="61" customFormat="1" x14ac:dyDescent="0.2">
      <c r="A135" s="126" t="s">
        <v>554</v>
      </c>
      <c r="B135" s="126" t="s">
        <v>555</v>
      </c>
      <c r="C135" s="252" t="s">
        <v>556</v>
      </c>
      <c r="D135" s="253"/>
      <c r="E135" s="78">
        <v>15000</v>
      </c>
      <c r="F135" s="78">
        <v>0</v>
      </c>
      <c r="G135" s="78">
        <v>0</v>
      </c>
      <c r="H135" s="78">
        <v>0</v>
      </c>
      <c r="I135" s="29"/>
      <c r="J135" s="29"/>
      <c r="K135" s="29"/>
      <c r="L135" s="29"/>
      <c r="M135" s="29"/>
      <c r="N135" s="29"/>
      <c r="O135" s="29"/>
    </row>
    <row r="136" spans="1:16" x14ac:dyDescent="0.2">
      <c r="A136" s="124" t="s">
        <v>532</v>
      </c>
      <c r="B136" s="124" t="s">
        <v>533</v>
      </c>
      <c r="C136" s="250" t="s">
        <v>534</v>
      </c>
      <c r="D136" s="251"/>
      <c r="E136" s="77">
        <v>14000</v>
      </c>
      <c r="F136" s="77">
        <v>0</v>
      </c>
      <c r="G136" s="77">
        <v>0</v>
      </c>
      <c r="H136" s="77">
        <v>0</v>
      </c>
      <c r="I136" s="29"/>
      <c r="J136" s="29"/>
      <c r="K136" s="29"/>
      <c r="L136" s="29"/>
      <c r="M136" s="29"/>
      <c r="N136" s="29"/>
      <c r="O136" s="29"/>
    </row>
    <row r="137" spans="1:16" ht="25.5" x14ac:dyDescent="0.2">
      <c r="A137" s="135" t="s">
        <v>134</v>
      </c>
      <c r="B137" s="136"/>
      <c r="C137" s="136"/>
      <c r="D137" s="216"/>
      <c r="E137" s="137"/>
      <c r="F137" s="139">
        <f>SUM(F120:F136)</f>
        <v>0</v>
      </c>
      <c r="G137" s="139">
        <f>SUM(G120:G136)</f>
        <v>0</v>
      </c>
      <c r="H137" s="139">
        <f>SUM(H120:H136)</f>
        <v>0</v>
      </c>
      <c r="I137" s="29"/>
      <c r="J137" s="29"/>
      <c r="K137" s="29"/>
      <c r="L137" s="29"/>
      <c r="M137" s="29"/>
      <c r="N137" s="29"/>
      <c r="O137" s="29"/>
    </row>
    <row r="138" spans="1:16" x14ac:dyDescent="0.2">
      <c r="A138" s="30"/>
      <c r="B138" s="30"/>
      <c r="C138" s="30"/>
      <c r="D138" s="221"/>
      <c r="E138" s="30"/>
      <c r="F138" s="30"/>
      <c r="G138" s="63"/>
      <c r="H138" s="63"/>
      <c r="I138" s="33"/>
      <c r="J138" s="29"/>
      <c r="K138" s="29"/>
      <c r="L138" s="29"/>
      <c r="M138" s="29"/>
      <c r="N138" s="29"/>
      <c r="O138" s="29"/>
      <c r="P138" s="29"/>
    </row>
    <row r="139" spans="1:16" ht="25.5" x14ac:dyDescent="0.2">
      <c r="A139" s="111" t="s">
        <v>458</v>
      </c>
      <c r="B139" s="111"/>
      <c r="C139" s="111"/>
      <c r="D139" s="212"/>
      <c r="E139" s="112"/>
      <c r="F139" s="112"/>
      <c r="G139" s="119"/>
      <c r="H139" s="119"/>
      <c r="I139" s="33"/>
      <c r="J139" s="29"/>
      <c r="K139" s="29"/>
      <c r="L139" s="29"/>
      <c r="M139" s="29"/>
      <c r="N139" s="29"/>
      <c r="O139" s="29"/>
      <c r="P139" s="29"/>
    </row>
    <row r="140" spans="1:16" ht="78.75" customHeight="1" x14ac:dyDescent="0.2">
      <c r="A140" s="135" t="s">
        <v>79</v>
      </c>
      <c r="B140" s="138" t="s">
        <v>133</v>
      </c>
      <c r="C140" s="138" t="s">
        <v>55</v>
      </c>
      <c r="D140" s="213" t="s">
        <v>542</v>
      </c>
      <c r="E140" s="134" t="s">
        <v>543</v>
      </c>
      <c r="F140" s="134" t="s">
        <v>81</v>
      </c>
      <c r="G140" s="134" t="s">
        <v>82</v>
      </c>
      <c r="H140" s="134" t="s">
        <v>83</v>
      </c>
      <c r="I140" s="33"/>
      <c r="J140" s="29"/>
      <c r="K140" s="29"/>
      <c r="L140" s="29"/>
      <c r="M140" s="29"/>
      <c r="N140" s="29"/>
      <c r="O140" s="29"/>
      <c r="P140" s="29"/>
    </row>
    <row r="141" spans="1:16" x14ac:dyDescent="0.2">
      <c r="A141" s="124" t="s">
        <v>547</v>
      </c>
      <c r="B141" s="124" t="s">
        <v>557</v>
      </c>
      <c r="C141" s="124" t="s">
        <v>558</v>
      </c>
      <c r="D141" s="214">
        <v>98.4</v>
      </c>
      <c r="E141" s="77">
        <v>27605</v>
      </c>
      <c r="F141" s="77">
        <v>82682.5</v>
      </c>
      <c r="G141" s="77">
        <v>84</v>
      </c>
      <c r="H141" s="77">
        <v>2</v>
      </c>
      <c r="I141" s="33"/>
      <c r="J141" s="29"/>
      <c r="K141" s="29"/>
      <c r="L141" s="29"/>
      <c r="M141" s="29"/>
      <c r="N141" s="29"/>
      <c r="O141" s="29"/>
      <c r="P141" s="29"/>
    </row>
    <row r="142" spans="1:16" s="61" customFormat="1" x14ac:dyDescent="0.2">
      <c r="A142" s="126" t="s">
        <v>483</v>
      </c>
      <c r="B142" s="126" t="s">
        <v>484</v>
      </c>
      <c r="C142" s="252" t="s">
        <v>485</v>
      </c>
      <c r="D142" s="253">
        <v>98.33</v>
      </c>
      <c r="E142" s="78">
        <v>20000</v>
      </c>
      <c r="F142" s="78">
        <v>0</v>
      </c>
      <c r="G142" s="78">
        <v>0</v>
      </c>
      <c r="H142" s="78">
        <v>0</v>
      </c>
      <c r="I142" s="33"/>
      <c r="J142" s="29"/>
      <c r="K142" s="29"/>
      <c r="L142" s="29"/>
      <c r="M142" s="29"/>
      <c r="N142" s="29"/>
      <c r="O142" s="29"/>
      <c r="P142" s="29"/>
    </row>
    <row r="143" spans="1:16" s="61" customFormat="1" x14ac:dyDescent="0.2">
      <c r="A143" s="124" t="s">
        <v>559</v>
      </c>
      <c r="B143" s="124" t="s">
        <v>560</v>
      </c>
      <c r="C143" s="250" t="s">
        <v>561</v>
      </c>
      <c r="D143" s="251"/>
      <c r="E143" s="77">
        <v>20000</v>
      </c>
      <c r="F143" s="77">
        <v>0</v>
      </c>
      <c r="G143" s="77">
        <v>0</v>
      </c>
      <c r="H143" s="77">
        <v>0</v>
      </c>
      <c r="I143" s="33"/>
      <c r="J143" s="29"/>
      <c r="K143" s="29"/>
      <c r="L143" s="29"/>
      <c r="M143" s="29"/>
      <c r="N143" s="29"/>
      <c r="O143" s="29"/>
      <c r="P143" s="29"/>
    </row>
    <row r="144" spans="1:16" ht="25.5" x14ac:dyDescent="0.2">
      <c r="A144" s="135" t="s">
        <v>134</v>
      </c>
      <c r="B144" s="136"/>
      <c r="C144" s="136"/>
      <c r="D144" s="216"/>
      <c r="E144" s="137"/>
      <c r="F144" s="139">
        <f>SUM(F141:F143)</f>
        <v>82682.5</v>
      </c>
      <c r="G144" s="139">
        <f>SUM(G141:G143)</f>
        <v>84</v>
      </c>
      <c r="H144" s="139">
        <f>SUM(H141:H143)</f>
        <v>2</v>
      </c>
      <c r="I144" s="33"/>
      <c r="J144" s="28"/>
      <c r="K144" s="28"/>
      <c r="L144" s="29"/>
      <c r="M144" s="29"/>
      <c r="N144" s="29"/>
      <c r="O144" s="29"/>
      <c r="P144" s="29"/>
    </row>
    <row r="145" spans="1:16" x14ac:dyDescent="0.2">
      <c r="A145" s="31"/>
      <c r="B145" s="31"/>
      <c r="C145" s="31"/>
      <c r="D145" s="222"/>
      <c r="E145" s="31"/>
      <c r="F145" s="31"/>
      <c r="G145" s="31"/>
      <c r="H145" s="31"/>
      <c r="I145" s="33"/>
      <c r="J145" s="28"/>
      <c r="K145" s="28"/>
      <c r="L145" s="29"/>
      <c r="M145" s="29"/>
      <c r="N145" s="29"/>
      <c r="O145" s="29"/>
      <c r="P145" s="29"/>
    </row>
    <row r="146" spans="1:16" x14ac:dyDescent="0.2">
      <c r="A146" s="31"/>
      <c r="B146" s="31"/>
      <c r="C146" s="31"/>
      <c r="D146" s="222"/>
      <c r="E146" s="31"/>
      <c r="F146" s="31"/>
      <c r="G146" s="31"/>
      <c r="H146" s="31"/>
      <c r="I146" s="33"/>
      <c r="J146" s="28"/>
      <c r="K146" s="28"/>
      <c r="L146" s="29"/>
      <c r="M146" s="29"/>
      <c r="N146" s="29"/>
      <c r="O146" s="29"/>
      <c r="P146" s="29"/>
    </row>
    <row r="147" spans="1:16" x14ac:dyDescent="0.2">
      <c r="A147" s="31"/>
      <c r="B147" s="31"/>
      <c r="C147" s="31"/>
      <c r="D147" s="222"/>
      <c r="E147" s="31"/>
      <c r="F147" s="31">
        <f>F144+F137+G116+G66+G32+G15</f>
        <v>27994027.779999997</v>
      </c>
      <c r="G147" s="31"/>
      <c r="H147" s="31"/>
      <c r="I147" s="33"/>
      <c r="J147" s="28"/>
      <c r="K147" s="28"/>
      <c r="L147" s="29"/>
      <c r="M147" s="29"/>
      <c r="N147" s="29"/>
      <c r="O147" s="29"/>
      <c r="P147" s="29"/>
    </row>
    <row r="148" spans="1:16" x14ac:dyDescent="0.2">
      <c r="A148" s="31"/>
      <c r="B148" s="31"/>
      <c r="C148" s="31"/>
      <c r="D148" s="222"/>
      <c r="E148" s="31"/>
      <c r="F148" s="31">
        <f>F147-'1. stran,1 page'!E17</f>
        <v>1.3499999977648258</v>
      </c>
      <c r="G148" s="31"/>
      <c r="H148" s="31"/>
      <c r="I148" s="33"/>
      <c r="J148" s="28"/>
      <c r="K148" s="28"/>
      <c r="L148" s="28"/>
      <c r="M148" s="28"/>
      <c r="N148" s="28"/>
      <c r="O148" s="28"/>
      <c r="P148" s="28"/>
    </row>
    <row r="149" spans="1:16" x14ac:dyDescent="0.2">
      <c r="A149" s="31"/>
      <c r="B149" s="31"/>
      <c r="C149" s="31"/>
      <c r="D149" s="222"/>
      <c r="E149" s="31"/>
      <c r="F149" s="31"/>
      <c r="G149" s="31"/>
      <c r="H149" s="31"/>
      <c r="I149" s="33"/>
      <c r="J149" s="28"/>
      <c r="K149" s="28"/>
      <c r="L149" s="28"/>
      <c r="M149" s="28"/>
      <c r="N149" s="28"/>
      <c r="O149" s="28"/>
      <c r="P149" s="28"/>
    </row>
    <row r="150" spans="1:16" x14ac:dyDescent="0.2">
      <c r="A150" s="31"/>
      <c r="B150" s="31"/>
      <c r="C150" s="31"/>
      <c r="D150" s="222"/>
      <c r="E150" s="31"/>
      <c r="F150" s="31"/>
      <c r="G150" s="31"/>
      <c r="H150" s="31"/>
      <c r="I150" s="33"/>
      <c r="J150" s="28"/>
      <c r="K150" s="28"/>
      <c r="L150" s="28"/>
      <c r="M150" s="28"/>
      <c r="N150" s="28"/>
      <c r="O150" s="28"/>
      <c r="P150" s="28"/>
    </row>
    <row r="151" spans="1:16" x14ac:dyDescent="0.2">
      <c r="A151" s="31"/>
      <c r="B151" s="31"/>
      <c r="C151" s="31"/>
      <c r="D151" s="222"/>
      <c r="E151" s="31"/>
      <c r="F151" s="31"/>
      <c r="G151" s="31"/>
      <c r="H151" s="31"/>
      <c r="I151" s="33"/>
      <c r="J151" s="28"/>
      <c r="K151" s="28"/>
      <c r="L151" s="28"/>
      <c r="M151" s="28"/>
      <c r="N151" s="28"/>
      <c r="O151" s="28"/>
      <c r="P151" s="28"/>
    </row>
    <row r="152" spans="1:16" x14ac:dyDescent="0.2">
      <c r="A152" s="31"/>
      <c r="B152" s="31"/>
      <c r="C152" s="31"/>
      <c r="D152" s="222"/>
      <c r="E152" s="31"/>
      <c r="F152" s="31"/>
      <c r="G152" s="31"/>
      <c r="H152" s="31"/>
      <c r="I152" s="33"/>
      <c r="J152" s="28"/>
      <c r="K152" s="34"/>
      <c r="L152" s="28"/>
      <c r="M152" s="28"/>
      <c r="N152" s="28"/>
      <c r="O152" s="28"/>
      <c r="P152" s="28"/>
    </row>
    <row r="153" spans="1:16" x14ac:dyDescent="0.2">
      <c r="A153" s="31"/>
      <c r="B153" s="31"/>
      <c r="C153" s="31"/>
      <c r="D153" s="222"/>
      <c r="E153" s="31"/>
      <c r="F153" s="31"/>
      <c r="G153" s="31"/>
      <c r="H153" s="31"/>
      <c r="I153" s="33"/>
      <c r="J153" s="28"/>
      <c r="K153" s="34"/>
      <c r="L153" s="33"/>
      <c r="M153" s="33"/>
      <c r="N153" s="33"/>
      <c r="O153" s="28"/>
      <c r="P153" s="28"/>
    </row>
    <row r="154" spans="1:16" x14ac:dyDescent="0.2">
      <c r="A154" s="31"/>
      <c r="B154" s="31"/>
      <c r="C154" s="31"/>
      <c r="D154" s="222"/>
      <c r="E154" s="31"/>
      <c r="F154" s="31"/>
      <c r="G154" s="31"/>
      <c r="H154" s="31"/>
      <c r="I154" s="33"/>
      <c r="J154" s="28"/>
      <c r="K154" s="34"/>
      <c r="L154" s="33"/>
      <c r="M154" s="33"/>
      <c r="N154" s="33"/>
      <c r="O154" s="34"/>
      <c r="P154" s="29"/>
    </row>
    <row r="155" spans="1:16" x14ac:dyDescent="0.2">
      <c r="A155" s="31"/>
      <c r="B155" s="31"/>
      <c r="C155" s="31"/>
      <c r="D155" s="222"/>
      <c r="E155" s="31"/>
      <c r="F155" s="31"/>
      <c r="G155" s="31"/>
      <c r="H155" s="31"/>
      <c r="I155" s="33"/>
      <c r="J155" s="28"/>
      <c r="K155" s="34"/>
      <c r="L155" s="33"/>
      <c r="M155" s="33"/>
      <c r="N155" s="33"/>
      <c r="O155" s="34"/>
      <c r="P155" s="29"/>
    </row>
    <row r="156" spans="1:16" x14ac:dyDescent="0.2">
      <c r="A156" s="31"/>
      <c r="B156" s="31"/>
      <c r="C156" s="31"/>
      <c r="D156" s="222"/>
      <c r="E156" s="31"/>
      <c r="F156" s="31"/>
      <c r="G156" s="31"/>
      <c r="H156" s="31"/>
      <c r="I156" s="33"/>
      <c r="J156" s="28"/>
      <c r="K156" s="34"/>
      <c r="L156" s="33"/>
      <c r="M156" s="33"/>
      <c r="N156" s="33"/>
      <c r="O156" s="34"/>
      <c r="P156" s="29"/>
    </row>
    <row r="157" spans="1:16" x14ac:dyDescent="0.2">
      <c r="A157" s="28"/>
      <c r="B157" s="28"/>
      <c r="C157" s="28"/>
      <c r="J157" s="28"/>
      <c r="K157" s="34"/>
      <c r="L157" s="33"/>
      <c r="M157" s="33"/>
      <c r="N157" s="33"/>
      <c r="O157" s="34"/>
      <c r="P157" s="29"/>
    </row>
    <row r="158" spans="1:16" x14ac:dyDescent="0.2">
      <c r="A158" s="28"/>
      <c r="B158" s="28"/>
      <c r="C158" s="28"/>
      <c r="J158" s="28"/>
      <c r="K158" s="34"/>
      <c r="L158" s="33"/>
      <c r="M158" s="33"/>
      <c r="N158" s="33"/>
      <c r="O158" s="34"/>
      <c r="P158" s="29"/>
    </row>
    <row r="159" spans="1:16" x14ac:dyDescent="0.2">
      <c r="A159" s="28"/>
      <c r="B159" s="28"/>
      <c r="C159" s="28"/>
      <c r="J159" s="28"/>
      <c r="K159" s="34"/>
      <c r="L159" s="33"/>
      <c r="M159" s="33"/>
      <c r="N159" s="33"/>
      <c r="O159" s="34"/>
      <c r="P159" s="29"/>
    </row>
    <row r="160" spans="1:16" x14ac:dyDescent="0.2">
      <c r="A160" s="28"/>
      <c r="B160" s="28"/>
      <c r="C160" s="28"/>
      <c r="J160" s="28"/>
      <c r="K160" s="34"/>
      <c r="L160" s="33"/>
      <c r="M160" s="33"/>
      <c r="N160" s="33"/>
      <c r="O160" s="34"/>
      <c r="P160" s="29"/>
    </row>
    <row r="161" spans="1:16" x14ac:dyDescent="0.2">
      <c r="A161" s="28"/>
      <c r="B161" s="28"/>
      <c r="C161" s="28"/>
      <c r="J161" s="28"/>
      <c r="K161" s="34"/>
      <c r="L161" s="33"/>
      <c r="M161" s="33"/>
      <c r="N161" s="33"/>
      <c r="O161" s="34"/>
      <c r="P161" s="29"/>
    </row>
    <row r="162" spans="1:16" x14ac:dyDescent="0.2">
      <c r="A162" s="28"/>
      <c r="B162" s="28"/>
      <c r="C162" s="28"/>
      <c r="J162" s="32"/>
      <c r="K162" s="34"/>
      <c r="L162" s="33"/>
      <c r="M162" s="33"/>
      <c r="N162" s="33"/>
      <c r="O162" s="34"/>
      <c r="P162" s="29"/>
    </row>
    <row r="163" spans="1:16" x14ac:dyDescent="0.2">
      <c r="A163" s="28"/>
      <c r="B163" s="28"/>
      <c r="C163" s="28"/>
      <c r="J163" s="32"/>
      <c r="K163" s="34"/>
      <c r="L163" s="33"/>
      <c r="M163" s="33"/>
      <c r="N163" s="33"/>
      <c r="O163" s="34"/>
      <c r="P163" s="29"/>
    </row>
    <row r="164" spans="1:16" x14ac:dyDescent="0.2">
      <c r="A164" s="28"/>
      <c r="B164" s="28"/>
      <c r="C164" s="28"/>
      <c r="J164" s="32"/>
      <c r="K164" s="34"/>
      <c r="L164" s="33"/>
      <c r="M164" s="33"/>
      <c r="N164" s="33"/>
      <c r="O164" s="34"/>
      <c r="P164" s="29"/>
    </row>
    <row r="165" spans="1:16" x14ac:dyDescent="0.2">
      <c r="A165" s="28"/>
      <c r="B165" s="28"/>
      <c r="C165" s="28"/>
      <c r="J165" s="32"/>
      <c r="K165" s="34"/>
      <c r="L165" s="33"/>
      <c r="M165" s="33"/>
      <c r="N165" s="33"/>
      <c r="O165" s="34"/>
      <c r="P165" s="29"/>
    </row>
    <row r="166" spans="1:16" x14ac:dyDescent="0.2">
      <c r="A166" s="28"/>
      <c r="B166" s="28"/>
      <c r="C166" s="28"/>
      <c r="J166" s="32"/>
      <c r="K166" s="34"/>
      <c r="L166" s="33"/>
      <c r="M166" s="33"/>
      <c r="N166" s="33"/>
      <c r="O166" s="34"/>
      <c r="P166" s="29"/>
    </row>
    <row r="167" spans="1:16" x14ac:dyDescent="0.2">
      <c r="J167" s="32"/>
      <c r="K167" s="34"/>
      <c r="L167" s="33"/>
      <c r="M167" s="33"/>
      <c r="N167" s="33"/>
      <c r="O167" s="34"/>
      <c r="P167" s="29"/>
    </row>
    <row r="168" spans="1:16" x14ac:dyDescent="0.2">
      <c r="J168" s="32"/>
      <c r="K168" s="34"/>
      <c r="L168" s="33"/>
      <c r="M168" s="33"/>
      <c r="N168" s="33"/>
      <c r="O168" s="34"/>
      <c r="P168" s="29"/>
    </row>
    <row r="169" spans="1:16" x14ac:dyDescent="0.2">
      <c r="J169" s="32"/>
      <c r="K169" s="34"/>
      <c r="L169" s="33"/>
      <c r="M169" s="33"/>
      <c r="N169" s="33"/>
      <c r="O169" s="34"/>
      <c r="P169" s="29"/>
    </row>
    <row r="170" spans="1:16" x14ac:dyDescent="0.2">
      <c r="J170" s="32"/>
      <c r="K170" s="34"/>
      <c r="L170" s="33"/>
      <c r="M170" s="33"/>
      <c r="N170" s="33"/>
      <c r="O170" s="34"/>
      <c r="P170" s="29"/>
    </row>
    <row r="171" spans="1:16" x14ac:dyDescent="0.2">
      <c r="J171" s="32"/>
      <c r="K171" s="34"/>
      <c r="L171" s="33"/>
      <c r="M171" s="33"/>
      <c r="N171" s="33"/>
      <c r="O171" s="34"/>
      <c r="P171" s="29"/>
    </row>
    <row r="172" spans="1:16" x14ac:dyDescent="0.2">
      <c r="I172" s="33"/>
      <c r="J172" s="32"/>
      <c r="K172" s="34"/>
      <c r="L172" s="33"/>
      <c r="M172" s="33"/>
      <c r="N172" s="33"/>
      <c r="O172" s="34"/>
      <c r="P172" s="29"/>
    </row>
    <row r="173" spans="1:16" x14ac:dyDescent="0.2">
      <c r="I173" s="33"/>
      <c r="J173" s="32"/>
      <c r="K173" s="34"/>
      <c r="L173" s="33"/>
      <c r="M173" s="33"/>
      <c r="N173" s="33"/>
      <c r="O173" s="34"/>
      <c r="P173" s="29"/>
    </row>
    <row r="174" spans="1:16" x14ac:dyDescent="0.2">
      <c r="I174" s="33"/>
      <c r="J174" s="32"/>
      <c r="K174" s="34"/>
      <c r="L174" s="33"/>
      <c r="M174" s="33"/>
      <c r="N174" s="33"/>
      <c r="O174" s="34"/>
      <c r="P174" s="29"/>
    </row>
    <row r="175" spans="1:16" x14ac:dyDescent="0.2">
      <c r="I175" s="33"/>
      <c r="J175" s="32"/>
      <c r="K175" s="34"/>
      <c r="L175" s="33"/>
      <c r="M175" s="33"/>
      <c r="N175" s="33"/>
      <c r="O175" s="34"/>
      <c r="P175" s="29"/>
    </row>
    <row r="176" spans="1:16" x14ac:dyDescent="0.2">
      <c r="I176" s="33"/>
      <c r="J176" s="32"/>
      <c r="K176" s="34"/>
      <c r="L176" s="33"/>
      <c r="M176" s="33"/>
      <c r="N176" s="33"/>
      <c r="O176" s="34"/>
      <c r="P176" s="29"/>
    </row>
    <row r="177" spans="9:16" x14ac:dyDescent="0.2">
      <c r="I177" s="33"/>
      <c r="J177" s="32"/>
      <c r="K177" s="34"/>
      <c r="L177" s="33"/>
      <c r="M177" s="33"/>
      <c r="N177" s="33"/>
      <c r="O177" s="34"/>
      <c r="P177" s="29"/>
    </row>
    <row r="178" spans="9:16" x14ac:dyDescent="0.2">
      <c r="I178" s="33"/>
      <c r="J178" s="32"/>
      <c r="K178" s="34"/>
      <c r="L178" s="33"/>
      <c r="M178" s="33"/>
      <c r="N178" s="33"/>
      <c r="O178" s="34"/>
      <c r="P178" s="29"/>
    </row>
    <row r="179" spans="9:16" x14ac:dyDescent="0.2">
      <c r="I179" s="33"/>
      <c r="J179" s="32"/>
      <c r="K179" s="34"/>
      <c r="L179" s="33"/>
      <c r="M179" s="33"/>
      <c r="N179" s="33"/>
      <c r="O179" s="34"/>
      <c r="P179" s="29"/>
    </row>
    <row r="180" spans="9:16" x14ac:dyDescent="0.2">
      <c r="I180" s="33"/>
      <c r="J180" s="32"/>
      <c r="K180" s="34"/>
      <c r="L180" s="33"/>
      <c r="M180" s="33"/>
      <c r="N180" s="33"/>
      <c r="O180" s="34"/>
      <c r="P180" s="29"/>
    </row>
    <row r="181" spans="9:16" x14ac:dyDescent="0.2">
      <c r="I181" s="33"/>
      <c r="J181" s="32"/>
      <c r="K181" s="34"/>
      <c r="L181" s="33"/>
      <c r="M181" s="33"/>
      <c r="N181" s="33"/>
      <c r="O181" s="34"/>
      <c r="P181" s="29"/>
    </row>
    <row r="182" spans="9:16" x14ac:dyDescent="0.2">
      <c r="I182" s="33"/>
      <c r="J182" s="32"/>
      <c r="K182" s="34"/>
      <c r="L182" s="33"/>
      <c r="M182" s="33"/>
      <c r="N182" s="33"/>
      <c r="O182" s="34"/>
      <c r="P182" s="29"/>
    </row>
    <row r="183" spans="9:16" x14ac:dyDescent="0.2">
      <c r="I183" s="33"/>
      <c r="J183" s="32"/>
      <c r="K183" s="34"/>
      <c r="L183" s="33"/>
      <c r="M183" s="33"/>
      <c r="N183" s="33"/>
      <c r="O183" s="34"/>
      <c r="P183" s="29"/>
    </row>
    <row r="184" spans="9:16" x14ac:dyDescent="0.2">
      <c r="I184" s="33"/>
      <c r="J184" s="32"/>
      <c r="K184" s="34"/>
      <c r="L184" s="33"/>
      <c r="M184" s="33"/>
      <c r="N184" s="33"/>
      <c r="O184" s="34"/>
      <c r="P184" s="29"/>
    </row>
    <row r="185" spans="9:16" x14ac:dyDescent="0.2">
      <c r="I185" s="33"/>
      <c r="J185" s="32"/>
      <c r="K185" s="34"/>
      <c r="L185" s="33"/>
      <c r="M185" s="33"/>
      <c r="N185" s="33"/>
      <c r="O185" s="34"/>
      <c r="P185" s="29"/>
    </row>
    <row r="186" spans="9:16" x14ac:dyDescent="0.2">
      <c r="I186" s="33"/>
      <c r="J186" s="32"/>
      <c r="K186" s="34"/>
      <c r="L186" s="33"/>
      <c r="M186" s="33"/>
      <c r="N186" s="33"/>
      <c r="O186" s="34"/>
      <c r="P186" s="29"/>
    </row>
    <row r="187" spans="9:16" x14ac:dyDescent="0.2">
      <c r="I187" s="33"/>
      <c r="J187" s="32"/>
      <c r="K187" s="34"/>
      <c r="L187" s="33"/>
      <c r="M187" s="33"/>
      <c r="N187" s="33"/>
      <c r="O187" s="34"/>
      <c r="P187" s="29"/>
    </row>
    <row r="188" spans="9:16" x14ac:dyDescent="0.2">
      <c r="I188" s="33"/>
      <c r="J188" s="32"/>
      <c r="K188" s="34"/>
      <c r="L188" s="33"/>
      <c r="M188" s="33"/>
      <c r="N188" s="33"/>
      <c r="O188" s="34"/>
      <c r="P188" s="29"/>
    </row>
    <row r="189" spans="9:16" x14ac:dyDescent="0.2">
      <c r="I189" s="33"/>
      <c r="J189" s="32"/>
      <c r="K189" s="34"/>
      <c r="L189" s="33"/>
      <c r="M189" s="33"/>
      <c r="N189" s="33"/>
      <c r="O189" s="34"/>
      <c r="P189" s="29"/>
    </row>
    <row r="190" spans="9:16" x14ac:dyDescent="0.2">
      <c r="I190" s="33"/>
      <c r="J190" s="32"/>
      <c r="K190" s="34"/>
      <c r="L190" s="33"/>
      <c r="M190" s="33"/>
      <c r="N190" s="33"/>
      <c r="O190" s="34"/>
      <c r="P190" s="29"/>
    </row>
    <row r="191" spans="9:16" x14ac:dyDescent="0.2">
      <c r="I191" s="33"/>
      <c r="J191" s="32"/>
      <c r="K191" s="34"/>
      <c r="L191" s="33"/>
      <c r="M191" s="33"/>
      <c r="N191" s="33"/>
      <c r="O191" s="34"/>
      <c r="P191" s="29"/>
    </row>
    <row r="192" spans="9:16" x14ac:dyDescent="0.2">
      <c r="I192" s="33"/>
      <c r="J192" s="32"/>
      <c r="K192" s="28"/>
      <c r="L192" s="33"/>
      <c r="M192" s="33"/>
      <c r="N192" s="33"/>
      <c r="O192" s="34"/>
      <c r="P192" s="29"/>
    </row>
    <row r="193" spans="9:16" x14ac:dyDescent="0.2">
      <c r="I193" s="33"/>
      <c r="J193" s="32"/>
      <c r="K193" s="28"/>
      <c r="L193" s="28"/>
      <c r="M193" s="28"/>
      <c r="N193" s="28"/>
      <c r="O193" s="34"/>
      <c r="P193" s="29"/>
    </row>
    <row r="194" spans="9:16" x14ac:dyDescent="0.2">
      <c r="I194" s="33"/>
      <c r="J194" s="32"/>
      <c r="K194" s="28"/>
      <c r="L194" s="28"/>
      <c r="M194" s="28"/>
      <c r="N194" s="28"/>
      <c r="O194" s="28"/>
      <c r="P194" s="28"/>
    </row>
    <row r="195" spans="9:16" x14ac:dyDescent="0.2">
      <c r="I195" s="33"/>
      <c r="J195" s="32"/>
      <c r="K195" s="28"/>
      <c r="L195" s="28"/>
      <c r="M195" s="28"/>
      <c r="N195" s="28"/>
      <c r="O195" s="28"/>
      <c r="P195" s="28"/>
    </row>
    <row r="196" spans="9:16" x14ac:dyDescent="0.2">
      <c r="I196" s="33"/>
      <c r="J196" s="32"/>
      <c r="K196" s="29"/>
      <c r="L196" s="29"/>
      <c r="M196" s="29"/>
      <c r="N196" s="29"/>
      <c r="O196" s="29"/>
      <c r="P196" s="29"/>
    </row>
    <row r="197" spans="9:16" x14ac:dyDescent="0.2">
      <c r="I197" s="33"/>
      <c r="J197" s="32"/>
      <c r="K197" s="29"/>
      <c r="L197" s="29"/>
      <c r="M197" s="29"/>
      <c r="N197" s="29"/>
      <c r="O197" s="29"/>
      <c r="P197" s="29"/>
    </row>
    <row r="198" spans="9:16" x14ac:dyDescent="0.2">
      <c r="I198" s="33"/>
      <c r="J198" s="32"/>
      <c r="K198" s="29"/>
      <c r="L198" s="29"/>
      <c r="M198" s="29"/>
      <c r="N198" s="29"/>
      <c r="O198" s="29"/>
      <c r="P198" s="29"/>
    </row>
    <row r="199" spans="9:16" x14ac:dyDescent="0.2">
      <c r="I199" s="33"/>
      <c r="J199" s="32"/>
      <c r="K199" s="29"/>
      <c r="L199" s="29"/>
      <c r="M199" s="29"/>
      <c r="N199" s="29"/>
      <c r="O199" s="29"/>
      <c r="P199" s="29"/>
    </row>
    <row r="200" spans="9:16" x14ac:dyDescent="0.2">
      <c r="I200" s="33"/>
      <c r="J200" s="32"/>
      <c r="K200" s="29"/>
      <c r="L200" s="29"/>
      <c r="M200" s="29"/>
      <c r="N200" s="29"/>
      <c r="O200" s="29"/>
      <c r="P200" s="29"/>
    </row>
    <row r="201" spans="9:16" x14ac:dyDescent="0.2">
      <c r="I201" s="33"/>
      <c r="J201" s="32"/>
      <c r="K201" s="29"/>
      <c r="L201" s="29"/>
      <c r="M201" s="29"/>
      <c r="N201" s="29"/>
      <c r="O201" s="29"/>
      <c r="P201" s="29"/>
    </row>
    <row r="202" spans="9:16" x14ac:dyDescent="0.2">
      <c r="I202" s="33"/>
      <c r="J202" s="28"/>
      <c r="K202" s="29"/>
      <c r="L202" s="29"/>
      <c r="M202" s="29"/>
      <c r="N202" s="29"/>
      <c r="O202" s="29"/>
      <c r="P202" s="2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tabSelected="1" topLeftCell="A7" zoomScaleNormal="100" zoomScaleSheetLayoutView="80" workbookViewId="0">
      <selection activeCell="A14" sqref="A14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6" t="s">
        <v>163</v>
      </c>
      <c r="B1" s="266"/>
      <c r="C1" s="266"/>
      <c r="D1" s="43"/>
      <c r="E1" s="43"/>
      <c r="F1" s="39"/>
      <c r="G1" s="39"/>
      <c r="H1" s="39"/>
      <c r="I1" s="39"/>
      <c r="J1" s="39"/>
    </row>
    <row r="2" spans="1:10" ht="18" x14ac:dyDescent="0.25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51" x14ac:dyDescent="0.2">
      <c r="A3" s="135" t="s">
        <v>135</v>
      </c>
      <c r="B3" s="87" t="s">
        <v>136</v>
      </c>
      <c r="C3" s="87" t="s">
        <v>137</v>
      </c>
      <c r="D3" s="39"/>
      <c r="E3" s="39"/>
      <c r="F3" s="39"/>
      <c r="G3" s="39"/>
      <c r="H3" s="39"/>
      <c r="I3" s="39"/>
      <c r="J3" s="39"/>
    </row>
    <row r="4" spans="1:10" x14ac:dyDescent="0.2">
      <c r="A4" s="145" t="s">
        <v>450</v>
      </c>
      <c r="B4" s="140">
        <v>15840447.01</v>
      </c>
      <c r="C4" s="141">
        <v>0.28289999999999998</v>
      </c>
      <c r="D4" s="39"/>
      <c r="E4" s="39"/>
      <c r="F4" s="39"/>
      <c r="G4" s="39"/>
      <c r="H4" s="39"/>
      <c r="I4" s="39"/>
      <c r="J4" s="39"/>
    </row>
    <row r="5" spans="1:10" x14ac:dyDescent="0.2">
      <c r="A5" s="146" t="s">
        <v>453</v>
      </c>
      <c r="B5" s="142">
        <v>6886134.3799999999</v>
      </c>
      <c r="C5" s="143">
        <v>0.123</v>
      </c>
      <c r="D5" s="39"/>
      <c r="E5" s="39"/>
      <c r="F5" s="39"/>
      <c r="G5" s="39"/>
      <c r="H5" s="39"/>
      <c r="I5" s="39"/>
      <c r="J5" s="39"/>
    </row>
    <row r="6" spans="1:10" x14ac:dyDescent="0.2">
      <c r="A6" s="145" t="s">
        <v>455</v>
      </c>
      <c r="B6" s="140">
        <v>6020275.5199999996</v>
      </c>
      <c r="C6" s="141">
        <v>0.1075</v>
      </c>
      <c r="D6" s="39"/>
      <c r="E6" s="39"/>
      <c r="F6" s="39"/>
      <c r="G6" s="39"/>
      <c r="H6" s="39"/>
      <c r="I6" s="39"/>
      <c r="J6" s="39"/>
    </row>
    <row r="7" spans="1:10" x14ac:dyDescent="0.2">
      <c r="A7" s="146" t="s">
        <v>535</v>
      </c>
      <c r="B7" s="142">
        <v>5162463.5599999996</v>
      </c>
      <c r="C7" s="143">
        <v>9.2200000000000004E-2</v>
      </c>
      <c r="D7" s="39"/>
      <c r="E7" s="39"/>
      <c r="F7" s="39"/>
      <c r="G7" s="39"/>
      <c r="H7" s="39"/>
      <c r="I7" s="39"/>
      <c r="J7" s="39"/>
    </row>
    <row r="8" spans="1:10" x14ac:dyDescent="0.2">
      <c r="A8" s="145" t="s">
        <v>454</v>
      </c>
      <c r="B8" s="140">
        <v>4202701.42</v>
      </c>
      <c r="C8" s="141">
        <v>7.51E-2</v>
      </c>
      <c r="D8" s="39"/>
      <c r="E8" s="39"/>
      <c r="F8" s="39"/>
      <c r="G8" s="39"/>
      <c r="H8" s="39"/>
      <c r="I8" s="39"/>
      <c r="J8" s="39"/>
    </row>
    <row r="9" spans="1:10" x14ac:dyDescent="0.2">
      <c r="A9" s="147" t="s">
        <v>451</v>
      </c>
      <c r="B9" s="142">
        <v>3865690.27</v>
      </c>
      <c r="C9" s="143">
        <v>6.9000000000000006E-2</v>
      </c>
      <c r="D9" s="39"/>
      <c r="E9" s="39"/>
      <c r="F9" s="39"/>
      <c r="G9" s="39"/>
      <c r="H9" s="39"/>
      <c r="I9" s="39"/>
      <c r="J9" s="39"/>
    </row>
    <row r="10" spans="1:10" x14ac:dyDescent="0.2">
      <c r="A10" s="145" t="s">
        <v>452</v>
      </c>
      <c r="B10" s="140">
        <v>3693732.09</v>
      </c>
      <c r="C10" s="141">
        <v>6.6000000000000003E-2</v>
      </c>
      <c r="D10" s="39"/>
      <c r="E10" s="39"/>
      <c r="F10" s="39"/>
      <c r="G10" s="39"/>
      <c r="H10" s="39"/>
      <c r="I10" s="39"/>
      <c r="J10" s="39"/>
    </row>
    <row r="11" spans="1:10" x14ac:dyDescent="0.2">
      <c r="A11" s="147" t="s">
        <v>456</v>
      </c>
      <c r="B11" s="142">
        <v>1950663.64</v>
      </c>
      <c r="C11" s="143">
        <v>3.4799999999999998E-2</v>
      </c>
      <c r="D11" s="39"/>
      <c r="E11" s="39"/>
      <c r="F11" s="39"/>
      <c r="G11" s="39"/>
      <c r="H11" s="39"/>
      <c r="I11" s="39"/>
      <c r="J11" s="39"/>
    </row>
    <row r="12" spans="1:10" x14ac:dyDescent="0.2">
      <c r="A12" s="145" t="s">
        <v>491</v>
      </c>
      <c r="B12" s="140">
        <v>1508054.44</v>
      </c>
      <c r="C12" s="141">
        <v>2.69E-2</v>
      </c>
      <c r="D12" s="39"/>
      <c r="E12" s="41"/>
      <c r="F12" s="41"/>
      <c r="G12" s="41"/>
      <c r="H12" s="41"/>
      <c r="I12" s="41"/>
      <c r="J12" s="41"/>
    </row>
    <row r="13" spans="1:10" x14ac:dyDescent="0.2">
      <c r="A13" s="146" t="s">
        <v>562</v>
      </c>
      <c r="B13" s="142">
        <v>1442929.73</v>
      </c>
      <c r="C13" s="143">
        <v>2.58E-2</v>
      </c>
      <c r="D13" s="39"/>
      <c r="E13" s="41"/>
      <c r="F13" s="41"/>
      <c r="G13" s="41"/>
      <c r="H13" s="41"/>
      <c r="I13" s="41"/>
      <c r="J13" s="41"/>
    </row>
    <row r="14" spans="1:10" x14ac:dyDescent="0.2">
      <c r="A14" s="148" t="s">
        <v>536</v>
      </c>
      <c r="B14" s="140">
        <v>5414960.7999999998</v>
      </c>
      <c r="C14" s="143">
        <v>9.6699999999999994E-2</v>
      </c>
      <c r="D14" s="39"/>
      <c r="E14" s="41"/>
      <c r="F14" s="41"/>
      <c r="G14" s="41"/>
      <c r="H14" s="41"/>
      <c r="I14" s="41"/>
      <c r="J14" s="41"/>
    </row>
    <row r="15" spans="1:10" ht="25.5" x14ac:dyDescent="0.2">
      <c r="A15" s="135" t="s">
        <v>134</v>
      </c>
      <c r="B15" s="144">
        <f>SUM(B4:B14)</f>
        <v>55988052.859999992</v>
      </c>
      <c r="C15" s="254">
        <f>SUM(C4:C14)</f>
        <v>0.9998999999999999</v>
      </c>
      <c r="D15" s="39"/>
      <c r="E15" s="41"/>
      <c r="F15" s="41"/>
      <c r="G15" s="41"/>
      <c r="H15" s="41"/>
      <c r="I15" s="41"/>
      <c r="J15" s="41"/>
    </row>
    <row r="16" spans="1:10" x14ac:dyDescent="0.2">
      <c r="A16" s="39"/>
      <c r="B16" s="39"/>
      <c r="C16" s="39"/>
      <c r="D16" s="39"/>
      <c r="E16" s="41"/>
      <c r="F16" s="41"/>
      <c r="G16" s="41"/>
      <c r="H16" s="41"/>
      <c r="I16" s="41"/>
      <c r="J16" s="41"/>
    </row>
    <row r="17" spans="2:10" x14ac:dyDescent="0.2">
      <c r="B17" s="113"/>
      <c r="E17" s="44"/>
      <c r="F17" s="41"/>
      <c r="G17" s="41"/>
      <c r="H17" s="42"/>
      <c r="I17" s="41"/>
      <c r="J17" s="41"/>
    </row>
    <row r="18" spans="2:10" x14ac:dyDescent="0.2">
      <c r="E18" s="41"/>
      <c r="F18" s="44"/>
      <c r="G18" s="41"/>
      <c r="H18" s="41"/>
      <c r="I18" s="41"/>
      <c r="J18" s="41"/>
    </row>
    <row r="19" spans="2:10" x14ac:dyDescent="0.2">
      <c r="E19" s="41"/>
      <c r="F19" s="41"/>
      <c r="G19" s="41"/>
      <c r="H19" s="41"/>
      <c r="I19" s="41"/>
      <c r="J19" s="41"/>
    </row>
    <row r="20" spans="2:10" x14ac:dyDescent="0.2">
      <c r="E20" s="41"/>
      <c r="F20" s="41"/>
      <c r="G20" s="41"/>
      <c r="H20" s="41"/>
      <c r="I20" s="41"/>
      <c r="J20" s="41"/>
    </row>
    <row r="21" spans="2:10" x14ac:dyDescent="0.2">
      <c r="E21" s="41"/>
      <c r="F21" s="41"/>
      <c r="G21" s="41"/>
      <c r="H21" s="41"/>
      <c r="I21" s="41"/>
      <c r="J21" s="41"/>
    </row>
    <row r="22" spans="2:10" x14ac:dyDescent="0.2">
      <c r="E22" s="41"/>
      <c r="F22" s="41"/>
      <c r="G22" s="41"/>
      <c r="H22" s="41"/>
      <c r="I22" s="41"/>
      <c r="J22" s="41"/>
    </row>
    <row r="23" spans="2:10" x14ac:dyDescent="0.2">
      <c r="E23" s="41"/>
      <c r="F23" s="41"/>
      <c r="G23" s="41"/>
      <c r="H23" s="41"/>
      <c r="I23" s="41"/>
      <c r="J23" s="4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3"/>
  <sheetViews>
    <sheetView view="pageBreakPreview" zoomScale="80" zoomScaleNormal="90" zoomScaleSheetLayoutView="80" workbookViewId="0">
      <selection activeCell="J14" sqref="J14"/>
    </sheetView>
  </sheetViews>
  <sheetFormatPr defaultRowHeight="12.75" x14ac:dyDescent="0.2"/>
  <cols>
    <col min="1" max="1" width="39.28515625" style="154" customWidth="1"/>
    <col min="2" max="2" width="15" style="154" customWidth="1"/>
    <col min="3" max="3" width="25.140625" style="154" bestFit="1" customWidth="1"/>
    <col min="4" max="4" width="22.28515625" style="154" bestFit="1" customWidth="1"/>
    <col min="5" max="5" width="16" style="150" customWidth="1"/>
  </cols>
  <sheetData>
    <row r="1" spans="1:7" ht="35.25" customHeight="1" x14ac:dyDescent="0.25">
      <c r="A1" s="267" t="s">
        <v>521</v>
      </c>
      <c r="B1" s="268"/>
      <c r="C1" s="268"/>
      <c r="D1" s="268"/>
      <c r="E1" s="268"/>
      <c r="F1" s="57"/>
      <c r="G1" s="47"/>
    </row>
    <row r="2" spans="1:7" x14ac:dyDescent="0.2">
      <c r="A2" s="152"/>
      <c r="B2" s="153"/>
      <c r="C2" s="153"/>
      <c r="D2" s="153"/>
      <c r="E2" s="149"/>
      <c r="F2" s="49"/>
      <c r="G2" s="47"/>
    </row>
    <row r="3" spans="1:7" ht="24.75" customHeight="1" x14ac:dyDescent="0.2">
      <c r="A3" s="260" t="s">
        <v>94</v>
      </c>
      <c r="B3" s="260"/>
      <c r="C3" s="260"/>
      <c r="D3" s="260"/>
      <c r="E3" s="260"/>
      <c r="F3" s="47"/>
      <c r="G3" s="50"/>
    </row>
    <row r="4" spans="1:7" ht="51" x14ac:dyDescent="0.2">
      <c r="A4" s="177" t="s">
        <v>138</v>
      </c>
      <c r="B4" s="118" t="s">
        <v>139</v>
      </c>
      <c r="C4" s="118" t="s">
        <v>99</v>
      </c>
      <c r="D4" s="118" t="s">
        <v>164</v>
      </c>
      <c r="E4" s="178" t="s">
        <v>140</v>
      </c>
      <c r="F4" s="47"/>
      <c r="G4" s="56"/>
    </row>
    <row r="5" spans="1:7" x14ac:dyDescent="0.2">
      <c r="A5" s="168" t="s">
        <v>548</v>
      </c>
      <c r="B5" s="169" t="s">
        <v>549</v>
      </c>
      <c r="C5" s="175" t="s">
        <v>563</v>
      </c>
      <c r="D5" s="94" t="s">
        <v>525</v>
      </c>
      <c r="E5" s="170">
        <v>42089</v>
      </c>
      <c r="F5" s="47"/>
      <c r="G5" s="56"/>
    </row>
    <row r="6" spans="1:7" s="61" customFormat="1" ht="25.5" x14ac:dyDescent="0.2">
      <c r="A6" s="235" t="s">
        <v>547</v>
      </c>
      <c r="B6" s="179" t="s">
        <v>557</v>
      </c>
      <c r="C6" s="171" t="s">
        <v>564</v>
      </c>
      <c r="D6" s="93" t="s">
        <v>525</v>
      </c>
      <c r="E6" s="236">
        <v>42065</v>
      </c>
      <c r="F6" s="47"/>
      <c r="G6" s="56"/>
    </row>
    <row r="7" spans="1:7" s="61" customFormat="1" ht="25.5" x14ac:dyDescent="0.2">
      <c r="A7" s="168" t="s">
        <v>559</v>
      </c>
      <c r="B7" s="169" t="s">
        <v>560</v>
      </c>
      <c r="C7" s="175" t="s">
        <v>564</v>
      </c>
      <c r="D7" s="94" t="s">
        <v>525</v>
      </c>
      <c r="E7" s="170">
        <v>42094</v>
      </c>
      <c r="F7" s="47"/>
      <c r="G7" s="56"/>
    </row>
    <row r="8" spans="1:7" s="61" customFormat="1" x14ac:dyDescent="0.2">
      <c r="A8" s="173"/>
      <c r="B8" s="173"/>
      <c r="C8" s="173"/>
      <c r="D8" s="173"/>
      <c r="E8" s="174"/>
      <c r="F8" s="47"/>
      <c r="G8" s="56"/>
    </row>
    <row r="9" spans="1:7" ht="28.5" customHeight="1" x14ac:dyDescent="0.2">
      <c r="A9" s="260" t="s">
        <v>95</v>
      </c>
      <c r="B9" s="260"/>
      <c r="C9" s="260"/>
      <c r="D9" s="260"/>
      <c r="E9" s="260"/>
      <c r="F9" s="47"/>
      <c r="G9" s="47"/>
    </row>
    <row r="10" spans="1:7" ht="51" x14ac:dyDescent="0.2">
      <c r="A10" s="177" t="s">
        <v>138</v>
      </c>
      <c r="B10" s="118" t="s">
        <v>139</v>
      </c>
      <c r="C10" s="118" t="s">
        <v>99</v>
      </c>
      <c r="D10" s="118" t="s">
        <v>164</v>
      </c>
      <c r="E10" s="178" t="s">
        <v>141</v>
      </c>
      <c r="F10" s="46"/>
      <c r="G10" s="48"/>
    </row>
    <row r="11" spans="1:7" ht="25.5" x14ac:dyDescent="0.2">
      <c r="A11" s="124" t="s">
        <v>165</v>
      </c>
      <c r="B11" s="169" t="s">
        <v>193</v>
      </c>
      <c r="C11" s="175" t="s">
        <v>565</v>
      </c>
      <c r="D11" s="94" t="s">
        <v>523</v>
      </c>
      <c r="E11" s="170">
        <v>42023</v>
      </c>
      <c r="F11" s="46"/>
      <c r="G11" s="48"/>
    </row>
    <row r="12" spans="1:7" ht="25.5" x14ac:dyDescent="0.2">
      <c r="A12" s="126" t="s">
        <v>265</v>
      </c>
      <c r="B12" s="179" t="s">
        <v>266</v>
      </c>
      <c r="C12" s="171" t="s">
        <v>565</v>
      </c>
      <c r="D12" s="93" t="s">
        <v>524</v>
      </c>
      <c r="E12" s="236">
        <v>42027</v>
      </c>
      <c r="F12" s="46"/>
    </row>
    <row r="13" spans="1:7" s="61" customFormat="1" ht="25.5" x14ac:dyDescent="0.2">
      <c r="A13" s="124" t="s">
        <v>172</v>
      </c>
      <c r="B13" s="169" t="s">
        <v>449</v>
      </c>
      <c r="C13" s="175" t="s">
        <v>564</v>
      </c>
      <c r="D13" s="94" t="s">
        <v>525</v>
      </c>
      <c r="E13" s="170">
        <v>42034</v>
      </c>
      <c r="F13" s="46"/>
    </row>
    <row r="14" spans="1:7" s="61" customFormat="1" ht="28.5" customHeight="1" x14ac:dyDescent="0.2">
      <c r="A14" s="126" t="s">
        <v>22</v>
      </c>
      <c r="B14" s="179" t="s">
        <v>391</v>
      </c>
      <c r="C14" s="171" t="s">
        <v>563</v>
      </c>
      <c r="D14" s="93" t="s">
        <v>525</v>
      </c>
      <c r="E14" s="236">
        <v>42059</v>
      </c>
      <c r="F14" s="46"/>
    </row>
    <row r="15" spans="1:7" s="61" customFormat="1" ht="28.5" customHeight="1" x14ac:dyDescent="0.2">
      <c r="A15" s="124" t="s">
        <v>407</v>
      </c>
      <c r="B15" s="169" t="s">
        <v>408</v>
      </c>
      <c r="C15" s="175" t="s">
        <v>563</v>
      </c>
      <c r="D15" s="94" t="s">
        <v>525</v>
      </c>
      <c r="E15" s="170">
        <v>42074</v>
      </c>
      <c r="F15" s="46"/>
    </row>
    <row r="16" spans="1:7" s="61" customFormat="1" ht="28.5" customHeight="1" x14ac:dyDescent="0.2">
      <c r="A16" s="126" t="s">
        <v>346</v>
      </c>
      <c r="B16" s="179" t="s">
        <v>347</v>
      </c>
      <c r="C16" s="171" t="s">
        <v>563</v>
      </c>
      <c r="D16" s="93" t="s">
        <v>525</v>
      </c>
      <c r="E16" s="236">
        <v>42082</v>
      </c>
      <c r="F16" s="46"/>
    </row>
    <row r="17" spans="1:6" s="61" customFormat="1" ht="28.5" customHeight="1" x14ac:dyDescent="0.2">
      <c r="A17" s="124" t="s">
        <v>349</v>
      </c>
      <c r="B17" s="169" t="s">
        <v>350</v>
      </c>
      <c r="C17" s="175" t="s">
        <v>563</v>
      </c>
      <c r="D17" s="94" t="s">
        <v>525</v>
      </c>
      <c r="E17" s="170">
        <v>42087</v>
      </c>
      <c r="F17" s="46"/>
    </row>
    <row r="18" spans="1:6" x14ac:dyDescent="0.2">
      <c r="A18" s="173"/>
      <c r="B18" s="173"/>
      <c r="C18" s="173"/>
      <c r="D18" s="173"/>
      <c r="E18" s="174"/>
      <c r="F18" s="51"/>
    </row>
    <row r="19" spans="1:6" ht="29.25" customHeight="1" x14ac:dyDescent="0.2">
      <c r="A19" s="260" t="s">
        <v>96</v>
      </c>
      <c r="B19" s="260"/>
      <c r="C19" s="260"/>
      <c r="D19" s="260"/>
      <c r="E19" s="260"/>
      <c r="F19" s="51"/>
    </row>
    <row r="20" spans="1:6" ht="51" x14ac:dyDescent="0.2">
      <c r="A20" s="177" t="s">
        <v>138</v>
      </c>
      <c r="B20" s="118" t="s">
        <v>139</v>
      </c>
      <c r="C20" s="118" t="s">
        <v>99</v>
      </c>
      <c r="D20" s="118" t="s">
        <v>164</v>
      </c>
      <c r="E20" s="178" t="s">
        <v>142</v>
      </c>
      <c r="F20" s="46"/>
    </row>
    <row r="21" spans="1:6" ht="25.5" x14ac:dyDescent="0.2">
      <c r="A21" s="124" t="s">
        <v>547</v>
      </c>
      <c r="B21" s="169" t="s">
        <v>557</v>
      </c>
      <c r="C21" s="175" t="s">
        <v>564</v>
      </c>
      <c r="D21" s="94" t="s">
        <v>525</v>
      </c>
      <c r="E21" s="170">
        <v>42088</v>
      </c>
      <c r="F21" s="46"/>
    </row>
    <row r="22" spans="1:6" s="61" customFormat="1" x14ac:dyDescent="0.2">
      <c r="A22" s="126"/>
      <c r="B22" s="179"/>
      <c r="C22" s="171"/>
      <c r="D22" s="171"/>
      <c r="E22" s="172"/>
      <c r="F22" s="46"/>
    </row>
    <row r="23" spans="1:6" s="58" customFormat="1" x14ac:dyDescent="0.2">
      <c r="A23" s="127"/>
      <c r="B23" s="180"/>
      <c r="C23" s="180"/>
      <c r="D23" s="180"/>
      <c r="E23" s="181"/>
    </row>
    <row r="24" spans="1:6" ht="27" customHeight="1" x14ac:dyDescent="0.2">
      <c r="A24" s="260" t="s">
        <v>97</v>
      </c>
      <c r="B24" s="260"/>
      <c r="C24" s="260"/>
      <c r="D24" s="260"/>
      <c r="E24" s="260"/>
      <c r="F24" s="51"/>
    </row>
    <row r="25" spans="1:6" ht="51" x14ac:dyDescent="0.2">
      <c r="A25" s="177" t="s">
        <v>138</v>
      </c>
      <c r="B25" s="118" t="s">
        <v>139</v>
      </c>
      <c r="C25" s="118" t="s">
        <v>99</v>
      </c>
      <c r="D25" s="118" t="s">
        <v>164</v>
      </c>
      <c r="E25" s="178" t="s">
        <v>143</v>
      </c>
      <c r="F25" s="46"/>
    </row>
    <row r="26" spans="1:6" x14ac:dyDescent="0.2">
      <c r="A26" s="124"/>
      <c r="B26" s="169"/>
      <c r="C26" s="175"/>
      <c r="D26" s="94"/>
      <c r="E26" s="170"/>
      <c r="F26" s="46"/>
    </row>
    <row r="27" spans="1:6" x14ac:dyDescent="0.2">
      <c r="A27" s="126"/>
      <c r="B27" s="179"/>
      <c r="C27" s="171"/>
      <c r="D27" s="171"/>
      <c r="E27" s="172"/>
      <c r="F27" s="46"/>
    </row>
    <row r="28" spans="1:6" x14ac:dyDescent="0.2">
      <c r="A28" s="127"/>
      <c r="B28" s="180"/>
      <c r="C28" s="180"/>
      <c r="D28" s="180"/>
      <c r="E28" s="181"/>
      <c r="F28" s="45"/>
    </row>
    <row r="29" spans="1:6" ht="25.5" x14ac:dyDescent="0.2">
      <c r="A29" s="156" t="s">
        <v>98</v>
      </c>
      <c r="B29" s="153"/>
      <c r="C29" s="153"/>
      <c r="D29" s="153"/>
      <c r="E29" s="149"/>
      <c r="F29" s="49"/>
    </row>
    <row r="30" spans="1:6" ht="51" x14ac:dyDescent="0.2">
      <c r="A30" s="177" t="s">
        <v>138</v>
      </c>
      <c r="B30" s="118" t="s">
        <v>139</v>
      </c>
      <c r="C30" s="118" t="s">
        <v>99</v>
      </c>
      <c r="D30" s="118" t="s">
        <v>164</v>
      </c>
      <c r="E30" s="178" t="s">
        <v>144</v>
      </c>
      <c r="F30" s="45"/>
    </row>
    <row r="31" spans="1:6" x14ac:dyDescent="0.2">
      <c r="A31" s="124"/>
      <c r="B31" s="175"/>
      <c r="C31" s="175"/>
      <c r="D31" s="175"/>
      <c r="E31" s="176"/>
      <c r="F31" s="45"/>
    </row>
    <row r="32" spans="1:6" s="61" customFormat="1" x14ac:dyDescent="0.2">
      <c r="A32" s="126"/>
      <c r="B32" s="179"/>
      <c r="C32" s="171"/>
      <c r="D32" s="171"/>
      <c r="E32" s="172"/>
    </row>
    <row r="33" spans="1:6" x14ac:dyDescent="0.2">
      <c r="A33" s="116"/>
      <c r="B33" s="155"/>
      <c r="C33" s="155"/>
      <c r="D33" s="155"/>
      <c r="E33" s="53"/>
      <c r="F33" s="45"/>
    </row>
    <row r="34" spans="1:6" x14ac:dyDescent="0.2">
      <c r="A34" s="157"/>
      <c r="B34" s="158"/>
      <c r="C34" s="158"/>
      <c r="D34" s="158"/>
      <c r="E34" s="151"/>
      <c r="F34" s="54"/>
    </row>
    <row r="35" spans="1:6" x14ac:dyDescent="0.2">
      <c r="A35" s="157"/>
      <c r="B35" s="158"/>
      <c r="C35" s="158"/>
      <c r="D35" s="159"/>
      <c r="E35" s="151"/>
      <c r="F35" s="54"/>
    </row>
    <row r="36" spans="1:6" x14ac:dyDescent="0.2">
      <c r="A36" s="160"/>
      <c r="B36" s="161"/>
      <c r="C36" s="161"/>
      <c r="D36" s="161"/>
      <c r="E36" s="151"/>
      <c r="F36" s="54"/>
    </row>
    <row r="37" spans="1:6" x14ac:dyDescent="0.2">
      <c r="A37" s="160"/>
      <c r="B37" s="161"/>
      <c r="C37" s="161"/>
      <c r="D37" s="161"/>
      <c r="E37" s="151"/>
      <c r="F37" s="54"/>
    </row>
    <row r="38" spans="1:6" x14ac:dyDescent="0.2">
      <c r="A38" s="160"/>
      <c r="B38" s="161"/>
      <c r="C38" s="161"/>
      <c r="D38" s="161"/>
      <c r="E38" s="151"/>
      <c r="F38" s="54"/>
    </row>
    <row r="39" spans="1:6" x14ac:dyDescent="0.2">
      <c r="A39" s="160"/>
      <c r="B39" s="161"/>
      <c r="C39" s="161"/>
      <c r="D39" s="161"/>
      <c r="E39" s="151"/>
      <c r="F39" s="54"/>
    </row>
    <row r="40" spans="1:6" x14ac:dyDescent="0.2">
      <c r="A40" s="162"/>
      <c r="B40" s="163"/>
      <c r="C40" s="163"/>
      <c r="D40" s="163"/>
      <c r="E40" s="151"/>
      <c r="F40" s="54"/>
    </row>
    <row r="41" spans="1:6" x14ac:dyDescent="0.2">
      <c r="A41" s="157"/>
      <c r="B41" s="158"/>
      <c r="C41" s="158"/>
      <c r="D41" s="158"/>
      <c r="E41" s="151"/>
      <c r="F41" s="54"/>
    </row>
    <row r="42" spans="1:6" ht="15" x14ac:dyDescent="0.3">
      <c r="A42" s="164"/>
      <c r="B42" s="165"/>
      <c r="C42" s="165"/>
      <c r="D42" s="165"/>
      <c r="E42" s="151"/>
      <c r="F42" s="54"/>
    </row>
    <row r="43" spans="1:6" x14ac:dyDescent="0.2">
      <c r="A43" s="157"/>
      <c r="B43" s="158"/>
      <c r="C43" s="158"/>
      <c r="D43" s="158"/>
      <c r="E43" s="151"/>
      <c r="F43" s="54"/>
    </row>
    <row r="44" spans="1:6" x14ac:dyDescent="0.2">
      <c r="A44" s="157"/>
      <c r="B44" s="159"/>
      <c r="C44" s="159"/>
      <c r="D44" s="159"/>
      <c r="E44" s="151"/>
      <c r="F44" s="55"/>
    </row>
    <row r="45" spans="1:6" x14ac:dyDescent="0.2">
      <c r="A45" s="116"/>
      <c r="B45" s="166"/>
      <c r="C45" s="166"/>
      <c r="D45" s="167"/>
      <c r="E45" s="52"/>
      <c r="F45" s="52"/>
    </row>
    <row r="46" spans="1:6" x14ac:dyDescent="0.2">
      <c r="A46" s="116"/>
      <c r="B46" s="166"/>
      <c r="C46" s="166"/>
      <c r="D46" s="167"/>
      <c r="E46" s="52"/>
      <c r="F46" s="52"/>
    </row>
    <row r="47" spans="1:6" x14ac:dyDescent="0.2">
      <c r="A47" s="157"/>
      <c r="B47" s="158"/>
      <c r="C47" s="158"/>
      <c r="D47" s="158"/>
      <c r="E47" s="151"/>
      <c r="F47" s="54"/>
    </row>
    <row r="48" spans="1:6" x14ac:dyDescent="0.2">
      <c r="A48" s="157"/>
      <c r="B48" s="158"/>
      <c r="C48" s="158"/>
      <c r="D48" s="158"/>
      <c r="E48" s="151"/>
      <c r="F48" s="54"/>
    </row>
    <row r="49" spans="1:6" x14ac:dyDescent="0.2">
      <c r="A49" s="157"/>
      <c r="B49" s="158"/>
      <c r="C49" s="158"/>
      <c r="D49" s="158"/>
      <c r="E49" s="151"/>
      <c r="F49" s="54"/>
    </row>
    <row r="50" spans="1:6" x14ac:dyDescent="0.2">
      <c r="A50" s="157"/>
      <c r="B50" s="158"/>
      <c r="C50" s="158"/>
      <c r="D50" s="158"/>
      <c r="E50" s="151"/>
      <c r="F50" s="54"/>
    </row>
    <row r="51" spans="1:6" x14ac:dyDescent="0.2">
      <c r="A51" s="157"/>
      <c r="B51" s="158"/>
      <c r="C51" s="158"/>
      <c r="D51" s="158"/>
      <c r="E51" s="151"/>
      <c r="F51" s="54"/>
    </row>
    <row r="52" spans="1:6" x14ac:dyDescent="0.2">
      <c r="A52" s="157"/>
      <c r="B52" s="158"/>
      <c r="C52" s="158"/>
      <c r="D52" s="158"/>
      <c r="E52" s="151"/>
      <c r="F52" s="54"/>
    </row>
    <row r="53" spans="1:6" x14ac:dyDescent="0.2">
      <c r="A53" s="157"/>
      <c r="B53" s="158"/>
      <c r="C53" s="158"/>
      <c r="D53" s="158"/>
      <c r="E53" s="151"/>
      <c r="F53" s="54"/>
    </row>
  </sheetData>
  <sortState ref="A17:E26">
    <sortCondition ref="E17:E26"/>
  </sortState>
  <mergeCells count="5">
    <mergeCell ref="A9:E9"/>
    <mergeCell ref="A1:E1"/>
    <mergeCell ref="A3:E3"/>
    <mergeCell ref="A19:E19"/>
    <mergeCell ref="A24:E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view="pageBreakPreview" zoomScale="80" zoomScaleNormal="100" zoomScaleSheetLayoutView="80" workbookViewId="0">
      <selection activeCell="I25" sqref="I25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04" customWidth="1"/>
    <col min="9" max="9" width="18.5703125" style="204" customWidth="1"/>
    <col min="10" max="11" width="14.85546875" style="204" bestFit="1" customWidth="1"/>
    <col min="12" max="12" width="17.42578125" style="204" bestFit="1" customWidth="1"/>
    <col min="13" max="13" width="17.42578125" bestFit="1" customWidth="1"/>
  </cols>
  <sheetData>
    <row r="1" spans="1:12" s="6" customFormat="1" ht="41.25" customHeight="1" x14ac:dyDescent="0.3">
      <c r="A1" s="264" t="s">
        <v>86</v>
      </c>
      <c r="B1" s="264"/>
      <c r="C1" s="264"/>
      <c r="D1" s="264"/>
      <c r="E1" s="264"/>
      <c r="F1" s="264"/>
      <c r="G1" s="24"/>
      <c r="H1" s="202"/>
      <c r="I1" s="202"/>
      <c r="J1" s="203"/>
      <c r="K1" s="203"/>
      <c r="L1" s="203"/>
    </row>
    <row r="4" spans="1:12" ht="24.75" customHeight="1" x14ac:dyDescent="0.2">
      <c r="A4" s="260" t="s">
        <v>87</v>
      </c>
      <c r="B4" s="260"/>
      <c r="C4" s="260"/>
      <c r="D4" s="260"/>
      <c r="E4" s="260"/>
      <c r="F4" s="260"/>
      <c r="G4" s="23"/>
      <c r="H4" s="205"/>
      <c r="I4" s="205"/>
    </row>
    <row r="5" spans="1:12" ht="89.25" x14ac:dyDescent="0.2">
      <c r="A5" s="86" t="s">
        <v>492</v>
      </c>
      <c r="B5" s="87" t="s">
        <v>60</v>
      </c>
      <c r="C5" s="87" t="s">
        <v>61</v>
      </c>
      <c r="D5" s="87" t="s">
        <v>62</v>
      </c>
      <c r="E5" s="87" t="s">
        <v>63</v>
      </c>
      <c r="F5" s="87" t="s">
        <v>88</v>
      </c>
    </row>
    <row r="6" spans="1:12" ht="38.25" x14ac:dyDescent="0.2">
      <c r="A6" s="66" t="s">
        <v>507</v>
      </c>
      <c r="B6" s="77">
        <v>5250416961.9300003</v>
      </c>
      <c r="C6" s="77">
        <v>488215655.20999998</v>
      </c>
      <c r="D6" s="77">
        <v>429614319.05000001</v>
      </c>
      <c r="E6" s="77">
        <v>17563445026.299999</v>
      </c>
      <c r="F6" s="77">
        <v>23731691962.490002</v>
      </c>
    </row>
    <row r="7" spans="1:12" ht="38.25" x14ac:dyDescent="0.2">
      <c r="A7" s="68" t="s">
        <v>508</v>
      </c>
      <c r="B7" s="78">
        <v>5327114639.6499996</v>
      </c>
      <c r="C7" s="78">
        <v>490488492.74000001</v>
      </c>
      <c r="D7" s="78">
        <v>419885341.44999999</v>
      </c>
      <c r="E7" s="78">
        <v>17561923433.450001</v>
      </c>
      <c r="F7" s="78">
        <v>23799411907.299999</v>
      </c>
      <c r="G7" s="113"/>
      <c r="H7" s="210"/>
    </row>
    <row r="8" spans="1:12" ht="38.25" x14ac:dyDescent="0.2">
      <c r="A8" s="66" t="s">
        <v>509</v>
      </c>
      <c r="B8" s="77">
        <v>5323771412.4399996</v>
      </c>
      <c r="C8" s="77">
        <v>470281426.88</v>
      </c>
      <c r="D8" s="77">
        <v>420126582.91000003</v>
      </c>
      <c r="E8" s="77">
        <v>18000914891.880001</v>
      </c>
      <c r="F8" s="77">
        <v>24215094314.099998</v>
      </c>
      <c r="G8" s="113"/>
      <c r="H8" s="210"/>
    </row>
    <row r="9" spans="1:12" ht="38.25" x14ac:dyDescent="0.2">
      <c r="A9" s="68" t="s">
        <v>510</v>
      </c>
      <c r="B9" s="78"/>
      <c r="C9" s="78"/>
      <c r="D9" s="78"/>
      <c r="E9" s="78"/>
      <c r="F9" s="78"/>
    </row>
    <row r="10" spans="1:12" ht="38.25" x14ac:dyDescent="0.2">
      <c r="A10" s="66" t="s">
        <v>511</v>
      </c>
      <c r="B10" s="77"/>
      <c r="C10" s="77"/>
      <c r="D10" s="77"/>
      <c r="E10" s="77"/>
      <c r="F10" s="77"/>
    </row>
    <row r="11" spans="1:12" ht="38.25" x14ac:dyDescent="0.2">
      <c r="A11" s="68" t="s">
        <v>512</v>
      </c>
      <c r="B11" s="78"/>
      <c r="C11" s="78"/>
      <c r="D11" s="78"/>
      <c r="E11" s="78"/>
      <c r="F11" s="78"/>
    </row>
    <row r="12" spans="1:12" ht="38.25" x14ac:dyDescent="0.2">
      <c r="A12" s="66" t="s">
        <v>513</v>
      </c>
      <c r="B12" s="77"/>
      <c r="C12" s="77"/>
      <c r="D12" s="77"/>
      <c r="E12" s="77"/>
      <c r="F12" s="77"/>
    </row>
    <row r="13" spans="1:12" ht="38.25" x14ac:dyDescent="0.2">
      <c r="A13" s="68" t="s">
        <v>514</v>
      </c>
      <c r="B13" s="78"/>
      <c r="C13" s="78"/>
      <c r="D13" s="78"/>
      <c r="E13" s="78"/>
      <c r="F13" s="78"/>
    </row>
    <row r="14" spans="1:12" ht="38.25" x14ac:dyDescent="0.2">
      <c r="A14" s="66" t="s">
        <v>515</v>
      </c>
      <c r="B14" s="77"/>
      <c r="C14" s="77"/>
      <c r="D14" s="77"/>
      <c r="E14" s="77"/>
      <c r="F14" s="77"/>
    </row>
    <row r="15" spans="1:12" ht="38.25" x14ac:dyDescent="0.2">
      <c r="A15" s="68" t="s">
        <v>516</v>
      </c>
      <c r="B15" s="78"/>
      <c r="C15" s="78"/>
      <c r="D15" s="78"/>
      <c r="E15" s="78"/>
      <c r="F15" s="78"/>
    </row>
    <row r="16" spans="1:12" ht="38.25" x14ac:dyDescent="0.2">
      <c r="A16" s="66" t="s">
        <v>517</v>
      </c>
      <c r="B16" s="77"/>
      <c r="C16" s="77"/>
      <c r="D16" s="77"/>
      <c r="E16" s="77"/>
      <c r="F16" s="77"/>
    </row>
    <row r="17" spans="1:12" ht="38.25" x14ac:dyDescent="0.2">
      <c r="A17" s="68" t="s">
        <v>518</v>
      </c>
      <c r="B17" s="78"/>
      <c r="C17" s="78"/>
      <c r="D17" s="78"/>
      <c r="E17" s="78"/>
      <c r="F17" s="78"/>
      <c r="G17" s="113"/>
    </row>
    <row r="19" spans="1:12" ht="28.5" customHeight="1" x14ac:dyDescent="0.2">
      <c r="A19" s="260" t="s">
        <v>541</v>
      </c>
      <c r="B19" s="260"/>
      <c r="C19" s="260"/>
      <c r="D19" s="260"/>
      <c r="E19" s="260"/>
      <c r="F19" s="260"/>
      <c r="G19" s="23"/>
      <c r="H19" s="205"/>
      <c r="I19" s="205"/>
    </row>
    <row r="20" spans="1:12" ht="76.5" x14ac:dyDescent="0.2">
      <c r="A20" s="86" t="s">
        <v>79</v>
      </c>
      <c r="B20" s="87" t="s">
        <v>128</v>
      </c>
      <c r="C20" s="87" t="s">
        <v>129</v>
      </c>
      <c r="D20" s="87" t="s">
        <v>130</v>
      </c>
      <c r="E20" s="87" t="s">
        <v>131</v>
      </c>
      <c r="F20" s="87" t="s">
        <v>153</v>
      </c>
      <c r="G20" s="61"/>
    </row>
    <row r="21" spans="1:12" ht="25.5" x14ac:dyDescent="0.2">
      <c r="A21" s="101" t="s">
        <v>7</v>
      </c>
      <c r="B21" s="91" t="s">
        <v>522</v>
      </c>
      <c r="C21" s="102">
        <v>32793448</v>
      </c>
      <c r="D21" s="243">
        <v>61.4</v>
      </c>
      <c r="E21" s="103">
        <v>2013517707.2</v>
      </c>
      <c r="F21" s="104">
        <v>0.32400000000000001</v>
      </c>
      <c r="G21" s="61"/>
    </row>
    <row r="22" spans="1:12" ht="25.5" x14ac:dyDescent="0.2">
      <c r="A22" s="105" t="s">
        <v>169</v>
      </c>
      <c r="B22" s="93" t="s">
        <v>522</v>
      </c>
      <c r="C22" s="106">
        <v>6535478</v>
      </c>
      <c r="D22" s="244">
        <v>133.80000000000001</v>
      </c>
      <c r="E22" s="107">
        <v>874446956.39999998</v>
      </c>
      <c r="F22" s="108">
        <v>0.14069999999999999</v>
      </c>
      <c r="G22" s="61"/>
    </row>
    <row r="23" spans="1:12" ht="25.5" x14ac:dyDescent="0.2">
      <c r="A23" s="101" t="s">
        <v>168</v>
      </c>
      <c r="B23" s="91" t="s">
        <v>522</v>
      </c>
      <c r="C23" s="102">
        <v>22735148</v>
      </c>
      <c r="D23" s="243">
        <v>27.8</v>
      </c>
      <c r="E23" s="103">
        <v>632037114.39999998</v>
      </c>
      <c r="F23" s="104">
        <v>0.1017</v>
      </c>
      <c r="G23" s="61"/>
    </row>
    <row r="24" spans="1:12" ht="25.5" x14ac:dyDescent="0.2">
      <c r="A24" s="105" t="s">
        <v>39</v>
      </c>
      <c r="B24" s="93" t="s">
        <v>522</v>
      </c>
      <c r="C24" s="106">
        <v>2086301</v>
      </c>
      <c r="D24" s="244">
        <v>277.39999999999998</v>
      </c>
      <c r="E24" s="107">
        <v>578739897.39999998</v>
      </c>
      <c r="F24" s="108">
        <v>9.3100000000000002E-2</v>
      </c>
      <c r="G24" s="61"/>
    </row>
    <row r="25" spans="1:12" ht="25.5" x14ac:dyDescent="0.2">
      <c r="A25" s="101" t="s">
        <v>41</v>
      </c>
      <c r="B25" s="91" t="s">
        <v>522</v>
      </c>
      <c r="C25" s="102">
        <v>6090943</v>
      </c>
      <c r="D25" s="243">
        <v>72.5</v>
      </c>
      <c r="E25" s="103">
        <v>441593367.5</v>
      </c>
      <c r="F25" s="104">
        <v>7.1099999999999997E-2</v>
      </c>
      <c r="G25" s="61"/>
    </row>
    <row r="26" spans="1:12" ht="25.5" x14ac:dyDescent="0.2">
      <c r="A26" s="105" t="s">
        <v>40</v>
      </c>
      <c r="B26" s="93" t="s">
        <v>522</v>
      </c>
      <c r="C26" s="106">
        <v>14000000</v>
      </c>
      <c r="D26" s="244">
        <v>25.5</v>
      </c>
      <c r="E26" s="107">
        <v>357000000</v>
      </c>
      <c r="F26" s="108">
        <v>5.74E-2</v>
      </c>
      <c r="G26" s="61"/>
    </row>
    <row r="27" spans="1:12" ht="25.5" x14ac:dyDescent="0.2">
      <c r="A27" s="101" t="s">
        <v>171</v>
      </c>
      <c r="B27" s="91" t="s">
        <v>522</v>
      </c>
      <c r="C27" s="102">
        <v>17219662</v>
      </c>
      <c r="D27" s="243">
        <v>16.260000000000002</v>
      </c>
      <c r="E27" s="103">
        <v>279991704.12</v>
      </c>
      <c r="F27" s="104">
        <v>4.5100000000000001E-2</v>
      </c>
      <c r="G27" s="61"/>
    </row>
    <row r="28" spans="1:12" ht="25.5" x14ac:dyDescent="0.2">
      <c r="A28" s="105" t="s">
        <v>166</v>
      </c>
      <c r="B28" s="93" t="s">
        <v>523</v>
      </c>
      <c r="C28" s="106">
        <v>8611481</v>
      </c>
      <c r="D28" s="244">
        <v>21</v>
      </c>
      <c r="E28" s="107">
        <v>180841101</v>
      </c>
      <c r="F28" s="108">
        <v>2.9100000000000001E-2</v>
      </c>
      <c r="G28" s="61"/>
    </row>
    <row r="29" spans="1:12" ht="25.5" x14ac:dyDescent="0.2">
      <c r="A29" s="101" t="s">
        <v>170</v>
      </c>
      <c r="B29" s="94" t="s">
        <v>524</v>
      </c>
      <c r="C29" s="102">
        <v>814626</v>
      </c>
      <c r="D29" s="243">
        <v>188.9</v>
      </c>
      <c r="E29" s="103">
        <v>153882851.40000001</v>
      </c>
      <c r="F29" s="104">
        <v>2.4799999999999999E-2</v>
      </c>
      <c r="G29" s="61"/>
    </row>
    <row r="30" spans="1:12" ht="25.5" x14ac:dyDescent="0.2">
      <c r="A30" s="105" t="s">
        <v>8</v>
      </c>
      <c r="B30" s="234" t="s">
        <v>522</v>
      </c>
      <c r="C30" s="106">
        <v>24424613</v>
      </c>
      <c r="D30" s="244">
        <v>5.31</v>
      </c>
      <c r="E30" s="107">
        <v>129596996.58</v>
      </c>
      <c r="F30" s="108">
        <v>2.0899999999999998E-2</v>
      </c>
      <c r="G30" s="61"/>
    </row>
    <row r="31" spans="1:12" x14ac:dyDescent="0.2">
      <c r="A31" s="18"/>
      <c r="B31" s="18"/>
      <c r="C31" s="18"/>
      <c r="D31" s="19"/>
      <c r="E31" s="20"/>
      <c r="F31" s="21"/>
      <c r="G31" s="61"/>
    </row>
    <row r="32" spans="1:12" ht="26.25" customHeight="1" x14ac:dyDescent="0.2">
      <c r="A32" s="256" t="s">
        <v>519</v>
      </c>
      <c r="B32" s="256"/>
      <c r="C32" s="256"/>
      <c r="D32" s="256"/>
      <c r="E32" s="256"/>
      <c r="F32" s="256"/>
      <c r="G32" s="61"/>
      <c r="H32" s="203"/>
      <c r="I32" s="263" t="s">
        <v>154</v>
      </c>
      <c r="J32" s="265"/>
      <c r="K32" s="265"/>
      <c r="L32" s="263" t="s">
        <v>155</v>
      </c>
    </row>
    <row r="33" spans="1:13" ht="33.75" x14ac:dyDescent="0.2">
      <c r="A33" s="18"/>
      <c r="B33" s="18"/>
      <c r="C33" s="18"/>
      <c r="D33" s="19"/>
      <c r="E33" s="20"/>
      <c r="F33" s="21"/>
      <c r="G33" s="16"/>
      <c r="H33" s="206" t="s">
        <v>132</v>
      </c>
      <c r="I33" s="207" t="s">
        <v>156</v>
      </c>
      <c r="J33" s="207" t="s">
        <v>157</v>
      </c>
      <c r="K33" s="207" t="s">
        <v>158</v>
      </c>
      <c r="L33" s="263"/>
    </row>
    <row r="34" spans="1:13" ht="22.5" x14ac:dyDescent="0.2">
      <c r="A34" s="18"/>
      <c r="B34" s="18"/>
      <c r="C34" s="18"/>
      <c r="D34" s="19"/>
      <c r="E34" s="20"/>
      <c r="F34" s="21"/>
      <c r="G34" s="16"/>
      <c r="H34" s="208" t="s">
        <v>116</v>
      </c>
      <c r="I34" s="209">
        <f>I46/10^6</f>
        <v>5250.4169619300001</v>
      </c>
      <c r="J34" s="209">
        <f t="shared" ref="J34:L35" si="0">J46/10^6</f>
        <v>488.21565520999997</v>
      </c>
      <c r="K34" s="209">
        <f t="shared" si="0"/>
        <v>429.61431905000001</v>
      </c>
      <c r="L34" s="209">
        <f t="shared" si="0"/>
        <v>17617.719026310002</v>
      </c>
    </row>
    <row r="35" spans="1:13" ht="22.5" x14ac:dyDescent="0.2">
      <c r="A35" s="18"/>
      <c r="B35" s="18"/>
      <c r="C35" s="18"/>
      <c r="D35" s="19"/>
      <c r="E35" s="20"/>
      <c r="F35" s="21"/>
      <c r="G35" s="16"/>
      <c r="H35" s="208" t="s">
        <v>117</v>
      </c>
      <c r="I35" s="209">
        <f>I47/10^6</f>
        <v>5327.1146396499998</v>
      </c>
      <c r="J35" s="209">
        <f t="shared" si="0"/>
        <v>490.48849274000003</v>
      </c>
      <c r="K35" s="209">
        <f t="shared" si="0"/>
        <v>419.88534145</v>
      </c>
      <c r="L35" s="209">
        <f t="shared" si="0"/>
        <v>17561.92343345</v>
      </c>
      <c r="M35" s="61"/>
    </row>
    <row r="36" spans="1:13" ht="22.5" x14ac:dyDescent="0.2">
      <c r="A36" s="18"/>
      <c r="B36" s="18"/>
      <c r="C36" s="18"/>
      <c r="D36" s="19"/>
      <c r="E36" s="20"/>
      <c r="F36" s="21"/>
      <c r="G36" s="16"/>
      <c r="H36" s="208" t="s">
        <v>118</v>
      </c>
      <c r="I36" s="209">
        <f>I48/10^6</f>
        <v>5323.7714124399999</v>
      </c>
      <c r="J36" s="209">
        <f t="shared" ref="J36:L36" si="1">J48/10^6</f>
        <v>470.28142687999997</v>
      </c>
      <c r="K36" s="209">
        <f t="shared" si="1"/>
        <v>420.12658291000002</v>
      </c>
      <c r="L36" s="209">
        <f t="shared" si="1"/>
        <v>18000.914891880002</v>
      </c>
    </row>
    <row r="37" spans="1:13" ht="22.5" x14ac:dyDescent="0.2">
      <c r="A37" s="18"/>
      <c r="B37" s="18"/>
      <c r="C37" s="18"/>
      <c r="D37" s="19"/>
      <c r="E37" s="20"/>
      <c r="F37" s="21"/>
      <c r="G37" s="16"/>
      <c r="H37" s="208" t="s">
        <v>119</v>
      </c>
      <c r="I37" s="209"/>
      <c r="J37" s="209"/>
      <c r="K37" s="209"/>
      <c r="L37" s="209"/>
    </row>
    <row r="38" spans="1:13" ht="22.5" x14ac:dyDescent="0.2">
      <c r="A38" s="18"/>
      <c r="B38" s="18"/>
      <c r="C38" s="18"/>
      <c r="D38" s="19"/>
      <c r="E38" s="20"/>
      <c r="F38" s="21"/>
      <c r="G38" s="16"/>
      <c r="H38" s="208" t="s">
        <v>120</v>
      </c>
      <c r="I38" s="209"/>
      <c r="J38" s="209"/>
      <c r="K38" s="209"/>
      <c r="L38" s="209"/>
    </row>
    <row r="39" spans="1:13" ht="22.5" x14ac:dyDescent="0.2">
      <c r="A39" s="18"/>
      <c r="B39" s="18"/>
      <c r="C39" s="18"/>
      <c r="D39" s="19"/>
      <c r="E39" s="20"/>
      <c r="F39" s="21"/>
      <c r="G39" s="16"/>
      <c r="H39" s="208" t="s">
        <v>121</v>
      </c>
      <c r="I39" s="209"/>
      <c r="J39" s="209"/>
      <c r="K39" s="209"/>
      <c r="L39" s="209"/>
    </row>
    <row r="40" spans="1:13" ht="22.5" x14ac:dyDescent="0.2">
      <c r="A40" s="18"/>
      <c r="B40" s="18"/>
      <c r="C40" s="18"/>
      <c r="D40" s="19"/>
      <c r="E40" s="20"/>
      <c r="F40" s="21"/>
      <c r="G40" s="16"/>
      <c r="H40" s="208" t="s">
        <v>122</v>
      </c>
      <c r="I40" s="209"/>
      <c r="J40" s="209"/>
      <c r="K40" s="209"/>
      <c r="L40" s="209"/>
    </row>
    <row r="41" spans="1:13" ht="22.5" x14ac:dyDescent="0.2">
      <c r="A41" s="18"/>
      <c r="B41" s="18"/>
      <c r="C41" s="18"/>
      <c r="D41" s="19"/>
      <c r="E41" s="20"/>
      <c r="F41" s="21"/>
      <c r="G41" s="16"/>
      <c r="H41" s="208" t="s">
        <v>123</v>
      </c>
      <c r="I41" s="209"/>
      <c r="J41" s="209"/>
      <c r="K41" s="209"/>
      <c r="L41" s="209"/>
    </row>
    <row r="42" spans="1:13" ht="22.5" x14ac:dyDescent="0.2">
      <c r="A42" s="18"/>
      <c r="B42" s="18"/>
      <c r="C42" s="18"/>
      <c r="D42" s="19"/>
      <c r="E42" s="20"/>
      <c r="F42" s="21"/>
      <c r="G42" s="16"/>
      <c r="H42" s="208" t="s">
        <v>124</v>
      </c>
      <c r="I42" s="209"/>
      <c r="J42" s="209"/>
      <c r="K42" s="209"/>
      <c r="L42" s="209"/>
    </row>
    <row r="43" spans="1:13" ht="22.5" x14ac:dyDescent="0.2">
      <c r="A43" s="18"/>
      <c r="B43" s="18"/>
      <c r="C43" s="18"/>
      <c r="D43" s="19"/>
      <c r="E43" s="20"/>
      <c r="F43" s="21"/>
      <c r="G43" s="16"/>
      <c r="H43" s="208" t="s">
        <v>125</v>
      </c>
      <c r="I43" s="209"/>
      <c r="J43" s="209"/>
      <c r="K43" s="209"/>
      <c r="L43" s="209"/>
    </row>
    <row r="44" spans="1:13" ht="22.5" x14ac:dyDescent="0.2">
      <c r="H44" s="208" t="s">
        <v>126</v>
      </c>
      <c r="I44" s="209"/>
      <c r="J44" s="209"/>
      <c r="K44" s="209"/>
      <c r="L44" s="209"/>
    </row>
    <row r="45" spans="1:13" ht="22.5" x14ac:dyDescent="0.2">
      <c r="F45" s="17">
        <v>5523710511.1199999</v>
      </c>
      <c r="H45" s="208" t="s">
        <v>127</v>
      </c>
      <c r="I45" s="209"/>
      <c r="J45" s="209"/>
      <c r="K45" s="209"/>
      <c r="L45" s="209"/>
    </row>
    <row r="46" spans="1:13" x14ac:dyDescent="0.2">
      <c r="H46" s="208" t="s">
        <v>494</v>
      </c>
      <c r="I46" s="210">
        <v>5250416961.9300003</v>
      </c>
      <c r="J46" s="210">
        <v>488215655.20999998</v>
      </c>
      <c r="K46" s="210">
        <v>429614319.05000001</v>
      </c>
      <c r="L46" s="210">
        <v>17617719026.310001</v>
      </c>
      <c r="M46" s="113"/>
    </row>
    <row r="47" spans="1:13" x14ac:dyDescent="0.2">
      <c r="H47" s="204" t="s">
        <v>495</v>
      </c>
      <c r="I47" s="249">
        <v>5327114639.6499996</v>
      </c>
      <c r="J47" s="249">
        <v>490488492.74000001</v>
      </c>
      <c r="K47" s="249">
        <v>419885341.44999999</v>
      </c>
      <c r="L47" s="249">
        <v>17561923433.450001</v>
      </c>
      <c r="M47" s="113"/>
    </row>
    <row r="48" spans="1:13" x14ac:dyDescent="0.2">
      <c r="H48" s="204" t="s">
        <v>496</v>
      </c>
      <c r="I48" s="249">
        <v>5323771412.4399996</v>
      </c>
      <c r="J48" s="249">
        <v>470281426.88</v>
      </c>
      <c r="K48" s="249">
        <v>420126582.91000003</v>
      </c>
      <c r="L48" s="249">
        <v>18000914891.880001</v>
      </c>
      <c r="M48" s="113"/>
    </row>
    <row r="49" spans="8:13" x14ac:dyDescent="0.2">
      <c r="H49" s="246" t="s">
        <v>497</v>
      </c>
      <c r="M49" s="113"/>
    </row>
    <row r="50" spans="8:13" x14ac:dyDescent="0.2">
      <c r="H50" s="204" t="s">
        <v>498</v>
      </c>
      <c r="M50" s="113"/>
    </row>
    <row r="51" spans="8:13" x14ac:dyDescent="0.2">
      <c r="H51" s="204" t="s">
        <v>499</v>
      </c>
      <c r="M51" s="113"/>
    </row>
    <row r="52" spans="8:13" x14ac:dyDescent="0.2">
      <c r="H52" s="204" t="s">
        <v>500</v>
      </c>
      <c r="M52" s="113"/>
    </row>
    <row r="53" spans="8:13" x14ac:dyDescent="0.2">
      <c r="H53" s="204" t="s">
        <v>501</v>
      </c>
      <c r="M53" s="113"/>
    </row>
    <row r="54" spans="8:13" x14ac:dyDescent="0.2">
      <c r="H54" s="246" t="s">
        <v>502</v>
      </c>
      <c r="M54" s="113"/>
    </row>
    <row r="55" spans="8:13" x14ac:dyDescent="0.2">
      <c r="H55" s="246" t="s">
        <v>520</v>
      </c>
      <c r="M55" s="113"/>
    </row>
    <row r="56" spans="8:13" x14ac:dyDescent="0.2">
      <c r="H56" s="246" t="s">
        <v>504</v>
      </c>
      <c r="M56" s="113"/>
    </row>
    <row r="57" spans="8:13" x14ac:dyDescent="0.2">
      <c r="H57" s="246" t="s">
        <v>505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54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C0C59-6F9D-4B9D-967F-05CB537B5029}"/>
</file>

<file path=customXml/itemProps2.xml><?xml version="1.0" encoding="utf-8"?>
<ds:datastoreItem xmlns:ds="http://schemas.openxmlformats.org/officeDocument/2006/customXml" ds:itemID="{130C7BF9-1C99-49C2-A0C6-1CA97AB8D1E9}"/>
</file>

<file path=customXml/itemProps3.xml><?xml version="1.0" encoding="utf-8"?>
<ds:datastoreItem xmlns:ds="http://schemas.openxmlformats.org/officeDocument/2006/customXml" ds:itemID="{58FF0835-EFAE-47AD-BF29-8483C7344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2015-03-04T10:42:43Z</cp:lastPrinted>
  <dcterms:created xsi:type="dcterms:W3CDTF">2004-08-02T10:44:45Z</dcterms:created>
  <dcterms:modified xsi:type="dcterms:W3CDTF">2015-09-04T06:50:05Z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