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7/Razsirjena statistika/"/>
    </mc:Choice>
  </mc:AlternateContent>
  <bookViews>
    <workbookView xWindow="0" yWindow="0" windowWidth="19200" windowHeight="10470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sec'!$A$1:$E$26</definedName>
    <definedName name="_xlnm.Print_Area" localSheetId="24">'VP, Securities'!$A$1:$I$125</definedName>
  </definedNames>
  <calcPr calcId="171027"/>
</workbook>
</file>

<file path=xl/calcChain.xml><?xml version="1.0" encoding="utf-8"?>
<calcChain xmlns="http://schemas.openxmlformats.org/spreadsheetml/2006/main">
  <c r="B15" i="188" l="1"/>
  <c r="F125" i="187"/>
  <c r="F116" i="187"/>
  <c r="F98" i="187"/>
  <c r="F55" i="187"/>
  <c r="F25" i="187"/>
  <c r="F15" i="187"/>
  <c r="G18" i="30"/>
  <c r="B18" i="30"/>
  <c r="H125" i="187" l="1"/>
  <c r="G125" i="187"/>
  <c r="H116" i="187"/>
  <c r="G116" i="187"/>
  <c r="G25" i="187"/>
  <c r="I35" i="186"/>
  <c r="J35" i="186"/>
  <c r="K35" i="186"/>
  <c r="L35" i="186"/>
  <c r="K37" i="30"/>
  <c r="L37" i="30"/>
  <c r="M37" i="30"/>
  <c r="N37" i="30"/>
  <c r="O37" i="30"/>
  <c r="P37" i="30"/>
  <c r="E18" i="30"/>
  <c r="D18" i="30"/>
  <c r="G98" i="187" l="1"/>
  <c r="H98" i="187"/>
  <c r="I98" i="187"/>
  <c r="K36" i="30" l="1"/>
  <c r="L36" i="30"/>
  <c r="G15" i="187"/>
  <c r="H15" i="187"/>
  <c r="I15" i="187"/>
  <c r="H25" i="187"/>
  <c r="I25" i="187"/>
  <c r="I34" i="186"/>
  <c r="J34" i="186"/>
  <c r="K34" i="186"/>
  <c r="L34" i="186"/>
  <c r="M36" i="30" l="1"/>
  <c r="N36" i="30"/>
  <c r="O36" i="30"/>
  <c r="P36" i="30"/>
  <c r="I55" i="187" l="1"/>
  <c r="H55" i="187"/>
  <c r="G55" i="187"/>
  <c r="C18" i="30" l="1"/>
  <c r="F18" i="30"/>
</calcChain>
</file>

<file path=xl/sharedStrings.xml><?xml version="1.0" encoding="utf-8"?>
<sst xmlns="http://schemas.openxmlformats.org/spreadsheetml/2006/main" count="754" uniqueCount="507">
  <si>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</si>
  <si>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</si>
  <si>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</si>
  <si>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</si>
  <si>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</si>
  <si>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</si>
  <si>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</si>
  <si>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</si>
  <si>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</si>
  <si>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</si>
  <si>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</si>
  <si>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</si>
  <si>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</si>
  <si>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</si>
  <si>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</si>
  <si>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</si>
  <si>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</si>
  <si>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</si>
  <si>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</si>
  <si>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</si>
  <si>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</si>
  <si>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</si>
  <si>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</si>
  <si>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</si>
  <si>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</si>
  <si>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</si>
  <si>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</si>
  <si>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</si>
  <si>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</si>
  <si>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</si>
  <si>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</si>
  <si>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</si>
  <si>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</si>
  <si>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</si>
  <si>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</si>
  <si>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</si>
  <si>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</si>
  <si>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</si>
  <si>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</si>
  <si>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</si>
  <si>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</si>
  <si>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</si>
  <si>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</si>
  <si>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</si>
  <si>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</si>
  <si>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</si>
  <si>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</si>
  <si>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</si>
  <si>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</si>
  <si>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</si>
  <si>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</si>
  <si>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</si>
  <si>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</si>
  <si>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</si>
  <si>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</si>
  <si>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</si>
  <si>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</si>
  <si>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</si>
  <si>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</si>
  <si>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</si>
  <si>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</si>
  <si>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</si>
  <si>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</si>
  <si>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</si>
  <si>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</si>
  <si>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</si>
  <si>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</si>
  <si>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</si>
  <si>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</si>
  <si>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</si>
  <si>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</si>
  <si>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</si>
  <si>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</si>
  <si>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</si>
  <si>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</si>
  <si>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</si>
  <si>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</si>
  <si>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</si>
  <si>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</si>
  <si>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</si>
  <si>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</si>
  <si>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</si>
  <si>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</si>
  <si>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</si>
  <si>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</si>
  <si>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</si>
  <si>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</si>
  <si>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</si>
  <si>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</si>
  <si>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</si>
  <si>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</si>
  <si>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</si>
  <si>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</si>
  <si>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</si>
  <si>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</si>
  <si>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</si>
  <si>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</si>
  <si>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</si>
  <si>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</si>
  <si>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</si>
  <si>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</si>
  <si>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</si>
  <si>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</si>
  <si>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</si>
  <si>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</si>
  <si>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</si>
  <si>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</si>
  <si>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</si>
  <si>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</si>
  <si>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</si>
  <si>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</si>
  <si>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</si>
  <si>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</si>
  <si>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</si>
  <si>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</si>
  <si>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</si>
  <si>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</si>
  <si>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</si>
  <si>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</si>
  <si>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</si>
  <si>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</si>
  <si>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</si>
  <si>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</si>
  <si>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</si>
  <si>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</si>
  <si>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</si>
  <si>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</si>
  <si>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</si>
  <si>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</si>
  <si>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</si>
  <si>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</si>
  <si>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</si>
  <si>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</si>
  <si>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</si>
  <si>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</si>
  <si>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</si>
  <si>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</si>
  <si>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</si>
  <si>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</si>
  <si>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</si>
  <si>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</si>
  <si>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</si>
  <si>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</si>
  <si>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</si>
  <si>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</si>
  <si>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</si>
  <si>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</si>
  <si>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</si>
  <si>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</si>
  <si>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</si>
  <si>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</si>
  <si>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</si>
  <si>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</si>
  <si>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</si>
  <si>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</si>
  <si>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</si>
  <si>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</si>
  <si>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</si>
  <si>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</si>
  <si>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</si>
  <si>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</si>
  <si>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</si>
  <si>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</si>
  <si>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</si>
  <si>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</si>
  <si>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</si>
  <si>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</si>
  <si>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</si>
  <si>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</si>
  <si>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</si>
  <si>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</si>
  <si>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</si>
  <si>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</si>
  <si>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</si>
  <si>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</si>
  <si>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</si>
  <si>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</si>
  <si>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</si>
  <si>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</si>
  <si>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</si>
  <si>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</si>
  <si>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</si>
  <si>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</si>
  <si>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</si>
  <si>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</si>
  <si>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</si>
  <si>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</si>
  <si>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</si>
  <si>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</si>
  <si>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</si>
  <si>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</si>
  <si>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</si>
  <si>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</si>
  <si>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</si>
  <si>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</si>
  <si>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</si>
  <si>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</si>
  <si>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</si>
  <si>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</si>
  <si>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</si>
  <si>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</si>
  <si>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</si>
  <si>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</si>
  <si>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</si>
  <si>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</si>
  <si>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</si>
  <si>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</si>
  <si>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</si>
  <si>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</si>
  <si>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INTERTRADE ITA</t>
  </si>
  <si>
    <t>INRG</t>
  </si>
  <si>
    <t>SI0031103334</t>
  </si>
  <si>
    <t>NAMA</t>
  </si>
  <si>
    <t>NALN</t>
  </si>
  <si>
    <t>SI0031102690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</si>
  <si>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</si>
  <si>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</si>
  <si>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</si>
  <si>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</si>
  <si>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</si>
  <si>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</si>
  <si>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</si>
  <si>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</si>
  <si>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</si>
  <si>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</si>
  <si>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</si>
  <si>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</si>
  <si>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</si>
  <si>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</si>
  <si>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</si>
  <si>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</si>
  <si>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</si>
  <si>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</si>
  <si>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</si>
  <si>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</si>
  <si>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</si>
  <si>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</si>
  <si>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</si>
  <si>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</si>
  <si>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</si>
  <si>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</si>
  <si>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</si>
  <si>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</si>
  <si>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</si>
  <si>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</si>
  <si>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</si>
  <si>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</si>
  <si>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</si>
  <si>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</si>
  <si>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</si>
  <si>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</si>
  <si>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</si>
  <si>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</si>
  <si>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</si>
  <si>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</si>
  <si>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</si>
  <si>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</si>
  <si>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</si>
  <si>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</si>
  <si>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</si>
  <si>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</si>
  <si>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</si>
  <si>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</si>
  <si>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</si>
  <si>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</si>
  <si>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</si>
  <si>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</si>
  <si>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</si>
  <si>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</si>
  <si>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</si>
  <si>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</si>
  <si>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</si>
  <si>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</si>
  <si>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</si>
  <si>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</si>
  <si>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</si>
  <si>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</si>
  <si>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</si>
  <si>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</si>
  <si>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</si>
  <si>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</si>
  <si>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</si>
  <si>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</si>
  <si>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</si>
  <si>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</si>
  <si>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</si>
  <si>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</si>
  <si>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</si>
  <si>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</si>
  <si>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</si>
  <si>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</si>
  <si>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</si>
  <si>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</si>
  <si>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</si>
  <si>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</si>
  <si>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</si>
  <si>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</si>
  <si>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</si>
  <si>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</si>
  <si>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</si>
  <si>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</si>
  <si>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</si>
  <si>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</si>
  <si>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</si>
  <si>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</si>
  <si>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</si>
  <si>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</si>
  <si>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</si>
  <si>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</si>
  <si>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</si>
  <si>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REPUBLIKA SLOVENIJA 73. IZDAJA</t>
  </si>
  <si>
    <t>RS73</t>
  </si>
  <si>
    <t>SI0002103453</t>
  </si>
  <si>
    <t>RAIFFEISEN CENTROBANK AG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</si>
  <si>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</si>
  <si>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</si>
  <si>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</si>
  <si>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</si>
  <si>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</si>
  <si>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</si>
  <si>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</si>
  <si>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</si>
  <si>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</si>
  <si>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</si>
  <si>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</si>
  <si>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</si>
  <si>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</si>
  <si>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</si>
  <si>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</si>
  <si>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</si>
  <si>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</si>
  <si>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</si>
  <si>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</si>
  <si>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</si>
  <si>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</si>
  <si>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</si>
  <si>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</si>
  <si>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</si>
  <si>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</si>
  <si>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</si>
  <si>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</si>
  <si>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</si>
  <si>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</si>
  <si>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</si>
  <si>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</si>
  <si>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</si>
  <si>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</si>
  <si>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</si>
  <si>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</si>
  <si>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</si>
  <si>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</si>
  <si>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</si>
  <si>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</si>
  <si>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</si>
  <si>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</si>
  <si>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</si>
  <si>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</si>
  <si>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</si>
  <si>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</si>
  <si>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</si>
  <si>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</si>
  <si>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</si>
  <si>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</si>
  <si>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</si>
  <si>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</si>
  <si>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</si>
  <si>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</si>
  <si>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</si>
  <si>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</si>
  <si>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</si>
  <si>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</si>
  <si>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</si>
  <si>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</si>
  <si>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</si>
  <si>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</si>
  <si>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</si>
  <si>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</si>
  <si>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</si>
  <si>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</si>
  <si>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</si>
  <si>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</si>
  <si>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</si>
  <si>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</si>
  <si>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</si>
  <si>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OSEMNAJSTMESEČNE ZAKLADNE MENICE 5. IZDAJA</t>
  </si>
  <si>
    <t>OZ5</t>
  </si>
  <si>
    <t>SI0002103560</t>
  </si>
  <si>
    <t>DEŽELNA BANKA SLOVENIJE d.d.</t>
  </si>
  <si>
    <t>Leto 2017
Year 2017</t>
  </si>
  <si>
    <t>Leto 2017</t>
  </si>
  <si>
    <t>BORZNI PROMET PO SEGMENTIH V LETU 2017
TURNOVER BY TYPE OF SECURITIES IN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</si>
  <si>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</si>
  <si>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</si>
  <si>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</si>
  <si>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</si>
  <si>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</si>
  <si>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</si>
  <si>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</si>
  <si>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</si>
  <si>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</si>
  <si>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</si>
  <si>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</si>
  <si>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</si>
  <si>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TELEKOM SLOVENIJE 1. IZDAJA</t>
  </si>
  <si>
    <t>KOMERCIALNI ZAPIS MERCATOR 10. IZDAJA</t>
  </si>
  <si>
    <t>TRŽNA KAPITALIZACIJA PO SEGMENTIH V LETU 2017
MARKET CAPITALISATION BY TYPE OF SECURITIES IN 2017</t>
  </si>
  <si>
    <t>Oktober 2017</t>
  </si>
  <si>
    <r>
      <t xml:space="preserve">Leto 2017
</t>
    </r>
    <r>
      <rPr>
        <sz val="10"/>
        <color theme="1"/>
        <rFont val="Arial"/>
        <family val="2"/>
        <charset val="238"/>
      </rPr>
      <t>Year 2017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</si>
  <si>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31.1.2017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</si>
  <si>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28.2.2017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</si>
  <si>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31.3.2017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</si>
  <si>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30.4.2017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</si>
  <si>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31.5.2017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</si>
  <si>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30.6.2017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</si>
  <si>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
</t>
    </r>
    <r>
      <rPr>
        <b/>
        <sz val="10"/>
        <rFont val="Arial"/>
        <family val="2"/>
        <charset val="238"/>
      </rPr>
      <t>31.7.2017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</si>
  <si>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31.8.2017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</si>
  <si>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30.9.2017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</si>
  <si>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31.10.2017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</si>
  <si>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30.11.2017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</si>
  <si>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31.12.2017</t>
    </r>
  </si>
  <si>
    <r>
      <t xml:space="preserve">Trg delnic - </t>
    </r>
    <r>
      <rPr>
        <b/>
        <sz val="10"/>
        <rFont val="Arial CE"/>
        <charset val="238"/>
      </rPr>
      <t xml:space="preserve">Vstopna kotacija
</t>
    </r>
    <r>
      <rPr>
        <sz val="10"/>
        <rFont val="Arial CE"/>
        <family val="2"/>
        <charset val="238"/>
      </rPr>
      <t>Entry Market</t>
    </r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</si>
  <si>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</si>
  <si>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</si>
  <si>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</si>
  <si>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</si>
  <si>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</si>
  <si>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</si>
  <si>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</si>
  <si>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</si>
  <si>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</si>
  <si>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</si>
  <si>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</si>
  <si>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DVANAJSTMESEČNE ZAKLADNE MENICE 67. IZDAJA</t>
  </si>
  <si>
    <t>DZ67</t>
  </si>
  <si>
    <t>SI0002501441</t>
  </si>
  <si>
    <t>DVANAJSTMESEČNE ZAKLADNE MENICE 68. IZDAJA</t>
  </si>
  <si>
    <t>DZ68</t>
  </si>
  <si>
    <t>SI0002501474</t>
  </si>
  <si>
    <t>DVANAJSTMESEČNE ZAKLADNE MENICE 69. IZDAJA</t>
  </si>
  <si>
    <t>DZ69</t>
  </si>
  <si>
    <t>SI0002501508</t>
  </si>
  <si>
    <t>DVANAJSTMESEČNE ZAKLADNE MENICE 70. IZDAJA</t>
  </si>
  <si>
    <t>DZ70</t>
  </si>
  <si>
    <t>SI0002501540</t>
  </si>
  <si>
    <t>DVANAJSTMESEČNE ZAKLADNE MENICE 71. IZDAJA</t>
  </si>
  <si>
    <t>DZ71</t>
  </si>
  <si>
    <t>SI0002501599</t>
  </si>
  <si>
    <t>DVANAJSTMESEČNE ZAKLADNE MENICE 72. IZDAJA</t>
  </si>
  <si>
    <t>DZ72</t>
  </si>
  <si>
    <t>SI0002501649</t>
  </si>
  <si>
    <t>DVANAJSTMESEČNE ZAKLADNE MENICE 73. IZDAJA</t>
  </si>
  <si>
    <t>DZ73</t>
  </si>
  <si>
    <t>SI0002501664</t>
  </si>
  <si>
    <t>OSEMNAJSTMESEČNE ZAKLADNE MENICE 6. IZDAJA</t>
  </si>
  <si>
    <t>OZ6</t>
  </si>
  <si>
    <t>SI0002103610</t>
  </si>
  <si>
    <t>OSEMNAJSTMESEČNE ZAKLADNE MENICE 7. IZDAJA</t>
  </si>
  <si>
    <t>OZ7</t>
  </si>
  <si>
    <t>SI0002103669</t>
  </si>
  <si>
    <t>ŠESTMESEČNE ZAKLADNE MENICE 90. IZDAJA</t>
  </si>
  <si>
    <t>SZ90</t>
  </si>
  <si>
    <t>SI0002501631</t>
  </si>
  <si>
    <t>MEL10</t>
  </si>
  <si>
    <t>SI0032501569</t>
  </si>
  <si>
    <t>KOMERCIALNI ZAPIS GEN-I 5. IZDAJA</t>
  </si>
  <si>
    <t>GEN05</t>
  </si>
  <si>
    <t>SI0032501619</t>
  </si>
  <si>
    <t>KOMERCIALNI ZAPIS MERCATOR 11. IZDAJA</t>
  </si>
  <si>
    <t>MEL11</t>
  </si>
  <si>
    <t>SI0032501692</t>
  </si>
  <si>
    <t>KOMERCIALNI ZAPIS SIJ 3. IZDAJA</t>
  </si>
  <si>
    <t>SIK03</t>
  </si>
  <si>
    <t>SI0032501700</t>
  </si>
  <si>
    <t>INTERKAPITAL VRIJEDNOSNI PAPIRI D.O.O.</t>
  </si>
  <si>
    <t>BKS Bank AG, Bančna podružnica</t>
  </si>
  <si>
    <t>ABANKA d.d., Ljubljana</t>
  </si>
  <si>
    <t>SPREMEMBE PRI VREDNOSTNIH PAPIRJIH V LETU 2017
CHANGES IN SECURITIES IN 2017</t>
  </si>
  <si>
    <t>OBVEZNICE</t>
  </si>
  <si>
    <t>Trg obveznic</t>
  </si>
  <si>
    <r>
      <t xml:space="preserve">STATISTIKE LJUBLJANSKE BORZE
FEBRUAR 2017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FEBRUARY 2017</t>
    </r>
  </si>
  <si>
    <t>VELIKOST TRGA V FEBRUARJU 2017
MARKET SIZE IN FEBRUARY 2017</t>
  </si>
  <si>
    <r>
      <t xml:space="preserve">Število izdajateljev
</t>
    </r>
    <r>
      <rPr>
        <sz val="10"/>
        <color theme="1"/>
        <rFont val="Arial"/>
        <family val="2"/>
        <charset val="238"/>
      </rPr>
      <t>Number of Issuers</t>
    </r>
    <r>
      <rPr>
        <b/>
        <sz val="10"/>
        <color theme="1"/>
        <rFont val="Arial"/>
        <family val="2"/>
        <charset val="238"/>
      </rPr>
      <t xml:space="preserve">
28.2.2017</t>
    </r>
  </si>
  <si>
    <r>
      <t xml:space="preserve">Število izdaj
</t>
    </r>
    <r>
      <rPr>
        <sz val="10"/>
        <color theme="1"/>
        <rFont val="Arial"/>
        <family val="2"/>
        <charset val="238"/>
      </rPr>
      <t>Number of issues</t>
    </r>
    <r>
      <rPr>
        <b/>
        <sz val="10"/>
        <color theme="1"/>
        <rFont val="Arial"/>
        <family val="2"/>
        <charset val="238"/>
      </rPr>
      <t xml:space="preserve">
28.2.2017</t>
    </r>
  </si>
  <si>
    <r>
      <t xml:space="preserve">Tržna kapitalizacija       (v mio EUR)
</t>
    </r>
    <r>
      <rPr>
        <sz val="10"/>
        <color theme="1"/>
        <rFont val="Arial"/>
        <family val="2"/>
        <charset val="238"/>
      </rPr>
      <t>Market capitalisation 
(in EURm)</t>
    </r>
    <r>
      <rPr>
        <b/>
        <sz val="10"/>
        <color theme="1"/>
        <rFont val="Arial"/>
        <family val="2"/>
        <charset val="238"/>
      </rPr>
      <t xml:space="preserve">
28.2.2017</t>
    </r>
  </si>
  <si>
    <t>NAJPROMETNEJŠE DELNICE V FEBRUARJU 2017
MOST TRADED SHARES IN FEBRUARY 2017</t>
  </si>
  <si>
    <t>NAJPROMETNEJŠI DOLŽNIŠKI VP V FEBRUARJU 2017
MOST TRADED DEBT SECURITIES IN FEBRUARY 2017</t>
  </si>
  <si>
    <r>
      <t xml:space="preserve">DELNICE Z NAJVEČJO TRŽNO KAPITALIZACIJO NA DAN 28. 2. 2017
</t>
    </r>
    <r>
      <rPr>
        <i/>
        <sz val="10"/>
        <rFont val="Arial"/>
        <family val="2"/>
        <charset val="238"/>
      </rPr>
      <t>SHARES WITH THE HIGHEST MARKET CAPITALISATION AS AT 28 FEBRUARY 2017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</si>
  <si>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  <r>
      <rPr>
        <b/>
        <sz val="10"/>
        <color theme="1"/>
        <rFont val="Arial"/>
        <family val="2"/>
        <charset val="238"/>
      </rPr>
      <t xml:space="preserve">
28.2.2017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</si>
  <si>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  <r>
      <rPr>
        <b/>
        <sz val="10"/>
        <color theme="1"/>
        <rFont val="Arial"/>
        <family val="2"/>
        <charset val="238"/>
      </rPr>
      <t xml:space="preserve">
28.2.2017</t>
    </r>
  </si>
  <si>
    <t>Tržna kapitalizacija 
(v EUR)
Market capitalisation
(in EUR)
28.2.2017</t>
  </si>
  <si>
    <t>Tečaj
(v EUR)
Price 
(in EUR)
28.2.2017</t>
  </si>
  <si>
    <t>Število vrednostnih papirjev
Number of securities
28.2.2017</t>
  </si>
  <si>
    <r>
      <t xml:space="preserve">Trg delnic - </t>
    </r>
    <r>
      <rPr>
        <b/>
        <sz val="10"/>
        <rFont val="Arial CE"/>
        <charset val="238"/>
      </rPr>
      <t xml:space="preserve">Standardna kotacija
</t>
    </r>
    <r>
      <rPr>
        <sz val="10"/>
        <rFont val="Arial CE"/>
        <charset val="238"/>
      </rPr>
      <t>Standard Market</t>
    </r>
  </si>
  <si>
    <r>
      <t>Trg obveznic</t>
    </r>
    <r>
      <rPr>
        <sz val="8"/>
        <color theme="0" tint="-4.9989318521683403E-2"/>
        <rFont val="Arial"/>
        <family val="2"/>
        <charset val="238"/>
      </rPr>
      <t xml:space="preserve">
Bond market</t>
    </r>
  </si>
  <si>
    <t>DVANAJSTMESEČNE ZAKLADNE MENICE 74. IZDAJA</t>
  </si>
  <si>
    <t>DZ74</t>
  </si>
  <si>
    <t>SI0002501755</t>
  </si>
  <si>
    <t>ŠESTMESEČNE ZAKLADNE MENICE 91. IZDAJA</t>
  </si>
  <si>
    <t>SZ91</t>
  </si>
  <si>
    <t>SI0002501748</t>
  </si>
  <si>
    <t>TRIMESEČNE ZAKLADNE MENICE 162. IZDAJA</t>
  </si>
  <si>
    <t>TZ162</t>
  </si>
  <si>
    <t>SI0002501730</t>
  </si>
  <si>
    <t>KOMERCIALNI ZAPIS GORENJE 5. IZDAJA</t>
  </si>
  <si>
    <t>GRV05</t>
  </si>
  <si>
    <t>SI0032501726</t>
  </si>
  <si>
    <t>BLAGAJNIŠKI IN KOMERC. ZAPISI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</si>
</sst>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sz val="8"/>
      <color theme="0" tint="-4.9989318521683403E-2"/>
      <name val="Arial CE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668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1" fillId="54" borderId="0" applyNumberFormat="0" applyBorder="0" applyAlignment="0" applyProtection="0"/>
    <xf numFmtId="0" fontId="43" fillId="53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4" borderId="0" applyNumberFormat="0" applyBorder="0" applyAlignment="0" applyProtection="0"/>
    <xf numFmtId="0" fontId="1" fillId="53" borderId="0" applyNumberFormat="0" applyBorder="0" applyAlignment="0" applyProtection="0"/>
    <xf numFmtId="9" fontId="9" fillId="0" borderId="0" applyFont="0" applyFill="0" applyBorder="0" applyAlignment="0" applyProtection="0"/>
    <xf numFmtId="0" fontId="43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59" fillId="36" borderId="0" applyNumberFormat="0" applyBorder="0" applyAlignment="0" applyProtection="0"/>
    <xf numFmtId="0" fontId="32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57" borderId="0" applyNumberFormat="0" applyBorder="0" applyAlignment="0" applyProtection="0"/>
    <xf numFmtId="0" fontId="32" fillId="57" borderId="0" applyNumberFormat="0" applyBorder="0" applyAlignment="0" applyProtection="0"/>
    <xf numFmtId="0" fontId="59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44" fillId="45" borderId="0" applyNumberFormat="0" applyBorder="0" applyAlignment="0" applyProtection="0"/>
    <xf numFmtId="0" fontId="60" fillId="45" borderId="0" applyNumberFormat="0" applyBorder="0" applyAlignment="0" applyProtection="0"/>
    <xf numFmtId="0" fontId="45" fillId="46" borderId="14" applyNumberFormat="0" applyAlignment="0" applyProtection="0"/>
    <xf numFmtId="0" fontId="61" fillId="46" borderId="14" applyNumberFormat="0" applyAlignment="0" applyProtection="0"/>
    <xf numFmtId="0" fontId="46" fillId="47" borderId="15" applyNumberFormat="0" applyAlignment="0" applyProtection="0"/>
    <xf numFmtId="0" fontId="62" fillId="47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64" fillId="48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49" borderId="14" applyNumberFormat="0" applyAlignment="0" applyProtection="0"/>
    <xf numFmtId="0" fontId="68" fillId="49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0" borderId="0" applyNumberFormat="0" applyBorder="0" applyAlignment="0" applyProtection="0"/>
    <xf numFmtId="0" fontId="70" fillId="50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1" fillId="0" borderId="0"/>
    <xf numFmtId="0" fontId="9" fillId="0" borderId="0" applyNumberFormat="0" applyFont="0" applyFill="0" applyBorder="0" applyAlignment="0" applyProtection="0"/>
    <xf numFmtId="0" fontId="43" fillId="51" borderId="20" applyNumberFormat="0" applyFont="0" applyAlignment="0" applyProtection="0"/>
    <xf numFmtId="0" fontId="1" fillId="51" borderId="20" applyNumberFormat="0" applyFont="0" applyAlignment="0" applyProtection="0"/>
    <xf numFmtId="0" fontId="55" fillId="46" borderId="21" applyNumberFormat="0" applyAlignment="0" applyProtection="0"/>
    <xf numFmtId="0" fontId="71" fillId="46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14" applyNumberFormat="0" applyAlignment="0" applyProtection="0"/>
    <xf numFmtId="0" fontId="46" fillId="47" borderId="15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49" borderId="14" applyNumberFormat="0" applyAlignment="0" applyProtection="0"/>
    <xf numFmtId="0" fontId="53" fillId="0" borderId="19" applyNumberFormat="0" applyFill="0" applyAlignment="0" applyProtection="0"/>
    <xf numFmtId="0" fontId="54" fillId="50" borderId="0" applyNumberFormat="0" applyBorder="0" applyAlignment="0" applyProtection="0"/>
    <xf numFmtId="0" fontId="55" fillId="46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165" fontId="9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1" fillId="46" borderId="14" applyNumberFormat="0" applyAlignment="0" applyProtection="0"/>
    <xf numFmtId="0" fontId="68" fillId="49" borderId="14" applyNumberForma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7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</cellStyleXfs>
  <cellXfs count="256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8" fillId="0" borderId="0" xfId="35" applyFill="1" applyAlignment="1" applyProtection="1">
      <alignment horizontal="right" wrapText="1"/>
    </xf>
    <xf numFmtId="10" fontId="32" fillId="0" borderId="0" xfId="41" applyNumberFormat="1" applyFont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1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/>
    <xf numFmtId="3" fontId="33" fillId="28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2" fillId="26" borderId="10" xfId="0" applyFont="1" applyFill="1" applyBorder="1" applyAlignment="1">
      <alignment horizontal="left" wrapText="1"/>
    </xf>
    <xf numFmtId="3" fontId="38" fillId="26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38" fillId="27" borderId="10" xfId="0" applyNumberFormat="1" applyFont="1" applyFill="1" applyBorder="1"/>
    <xf numFmtId="10" fontId="38" fillId="26" borderId="13" xfId="41" applyNumberFormat="1" applyFont="1" applyFill="1" applyBorder="1"/>
    <xf numFmtId="10" fontId="38" fillId="27" borderId="13" xfId="41" applyNumberFormat="1" applyFont="1" applyFill="1" applyBorder="1"/>
    <xf numFmtId="3" fontId="14" fillId="26" borderId="10" xfId="0" applyNumberFormat="1" applyFont="1" applyFill="1" applyBorder="1"/>
    <xf numFmtId="10" fontId="14" fillId="26" borderId="13" xfId="41" applyNumberFormat="1" applyFont="1" applyFill="1" applyBorder="1"/>
    <xf numFmtId="3" fontId="14" fillId="27" borderId="10" xfId="0" applyNumberFormat="1" applyFont="1" applyFill="1" applyBorder="1"/>
    <xf numFmtId="10" fontId="14" fillId="27" borderId="13" xfId="41" applyNumberFormat="1" applyFont="1" applyFill="1" applyBorder="1"/>
    <xf numFmtId="3" fontId="2" fillId="26" borderId="10" xfId="0" applyNumberFormat="1" applyFont="1" applyFill="1" applyBorder="1"/>
    <xf numFmtId="3" fontId="2" fillId="27" borderId="10" xfId="0" applyNumberFormat="1" applyFont="1" applyFill="1" applyBorder="1"/>
    <xf numFmtId="0" fontId="2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/>
    <xf numFmtId="4" fontId="2" fillId="24" borderId="10" xfId="0" applyNumberFormat="1" applyFont="1" applyFill="1" applyBorder="1"/>
    <xf numFmtId="14" fontId="2" fillId="24" borderId="10" xfId="0" applyNumberFormat="1" applyFont="1" applyFill="1" applyBorder="1"/>
    <xf numFmtId="10" fontId="2" fillId="24" borderId="10" xfId="41" applyNumberFormat="1" applyFont="1" applyFill="1" applyBorder="1"/>
    <xf numFmtId="14" fontId="2" fillId="25" borderId="10" xfId="0" applyNumberFormat="1" applyFont="1" applyFill="1" applyBorder="1"/>
    <xf numFmtId="10" fontId="2" fillId="25" borderId="10" xfId="41" applyNumberFormat="1" applyFont="1" applyFill="1" applyBorder="1"/>
    <xf numFmtId="4" fontId="2" fillId="25" borderId="10" xfId="0" applyNumberFormat="1" applyFont="1" applyFill="1" applyBorder="1"/>
    <xf numFmtId="49" fontId="38" fillId="26" borderId="10" xfId="0" applyNumberFormat="1" applyFont="1" applyFill="1" applyBorder="1"/>
    <xf numFmtId="49" fontId="38" fillId="26" borderId="10" xfId="0" applyNumberFormat="1" applyFont="1" applyFill="1" applyBorder="1" applyAlignment="1">
      <alignment horizontal="center" wrapText="1"/>
    </xf>
    <xf numFmtId="49" fontId="38" fillId="27" borderId="10" xfId="0" applyNumberFormat="1" applyFont="1" applyFill="1" applyBorder="1"/>
    <xf numFmtId="49" fontId="14" fillId="27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wrapText="1"/>
    </xf>
    <xf numFmtId="49" fontId="14" fillId="27" borderId="10" xfId="0" applyNumberFormat="1" applyFont="1" applyFill="1" applyBorder="1" applyAlignment="1">
      <alignment wrapText="1"/>
    </xf>
    <xf numFmtId="49" fontId="3" fillId="0" borderId="0" xfId="0" applyNumberFormat="1" applyFont="1" applyBorder="1"/>
    <xf numFmtId="49" fontId="38" fillId="26" borderId="10" xfId="0" applyNumberFormat="1" applyFont="1" applyFill="1" applyBorder="1" applyAlignment="1"/>
    <xf numFmtId="3" fontId="38" fillId="26" borderId="10" xfId="0" applyNumberFormat="1" applyFont="1" applyFill="1" applyBorder="1" applyAlignment="1"/>
    <xf numFmtId="3" fontId="9" fillId="26" borderId="10" xfId="28" applyNumberFormat="1" applyFont="1" applyFill="1" applyBorder="1" applyAlignment="1">
      <alignment horizontal="right" wrapText="1"/>
    </xf>
    <xf numFmtId="10" fontId="9" fillId="26" borderId="10" xfId="41" applyNumberFormat="1" applyFont="1" applyFill="1" applyBorder="1" applyAlignment="1">
      <alignment horizontal="right" wrapText="1"/>
    </xf>
    <xf numFmtId="49" fontId="38" fillId="27" borderId="10" xfId="0" applyNumberFormat="1" applyFont="1" applyFill="1" applyBorder="1" applyAlignment="1"/>
    <xf numFmtId="3" fontId="38" fillId="27" borderId="10" xfId="0" applyNumberFormat="1" applyFont="1" applyFill="1" applyBorder="1" applyAlignment="1"/>
    <xf numFmtId="3" fontId="9" fillId="27" borderId="10" xfId="28" applyNumberFormat="1" applyFont="1" applyFill="1" applyBorder="1" applyAlignment="1">
      <alignment horizontal="right" wrapText="1"/>
    </xf>
    <xf numFmtId="10" fontId="9" fillId="27" borderId="10" xfId="41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8" fillId="0" borderId="0" xfId="0" applyNumberFormat="1" applyFont="1" applyFill="1" applyBorder="1"/>
    <xf numFmtId="3" fontId="2" fillId="0" borderId="0" xfId="0" applyNumberFormat="1" applyFont="1"/>
    <xf numFmtId="3" fontId="7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6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27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2" fillId="26" borderId="10" xfId="45" applyNumberFormat="1" applyFont="1" applyFill="1" applyBorder="1"/>
    <xf numFmtId="10" fontId="2" fillId="26" borderId="10" xfId="41" applyNumberFormat="1" applyFont="1" applyFill="1" applyBorder="1"/>
    <xf numFmtId="3" fontId="2" fillId="27" borderId="10" xfId="45" applyNumberFormat="1" applyFont="1" applyFill="1" applyBorder="1"/>
    <xf numFmtId="10" fontId="2" fillId="27" borderId="10" xfId="41" applyNumberFormat="1" applyFont="1" applyFill="1" applyBorder="1"/>
    <xf numFmtId="49" fontId="2" fillId="26" borderId="10" xfId="45" applyNumberFormat="1" applyFont="1" applyFill="1" applyBorder="1"/>
    <xf numFmtId="49" fontId="2" fillId="27" borderId="10" xfId="45" applyNumberFormat="1" applyFont="1" applyFill="1" applyBorder="1"/>
    <xf numFmtId="49" fontId="2" fillId="27" borderId="10" xfId="50" applyNumberFormat="1" applyFont="1" applyFill="1" applyBorder="1"/>
    <xf numFmtId="49" fontId="2" fillId="26" borderId="10" xfId="45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7" applyNumberFormat="1" applyFont="1" applyFill="1" applyBorder="1" applyAlignment="1">
      <alignment horizontal="right"/>
    </xf>
    <xf numFmtId="49" fontId="14" fillId="0" borderId="0" xfId="47" applyNumberFormat="1" applyFont="1" applyFill="1" applyBorder="1" applyAlignment="1">
      <alignment horizontal="right"/>
    </xf>
    <xf numFmtId="49" fontId="2" fillId="26" borderId="10" xfId="0" applyNumberFormat="1" applyFont="1" applyFill="1" applyBorder="1" applyAlignment="1">
      <alignment horizontal="left"/>
    </xf>
    <xf numFmtId="49" fontId="2" fillId="26" borderId="10" xfId="0" applyNumberFormat="1" applyFont="1" applyFill="1" applyBorder="1" applyAlignment="1">
      <alignment horizontal="center"/>
    </xf>
    <xf numFmtId="14" fontId="2" fillId="26" borderId="10" xfId="0" applyNumberFormat="1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 horizontal="center" wrapText="1"/>
    </xf>
    <xf numFmtId="14" fontId="2" fillId="27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6" borderId="1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26" borderId="10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79" fillId="0" borderId="0" xfId="0" applyFont="1" applyAlignment="1">
      <alignment wrapText="1"/>
    </xf>
    <xf numFmtId="0" fontId="80" fillId="0" borderId="0" xfId="0" applyFont="1"/>
    <xf numFmtId="166" fontId="81" fillId="0" borderId="0" xfId="0" applyNumberFormat="1" applyFont="1" applyBorder="1"/>
    <xf numFmtId="0" fontId="79" fillId="0" borderId="0" xfId="0" applyFont="1" applyAlignment="1">
      <alignment horizontal="center" wrapText="1"/>
    </xf>
    <xf numFmtId="0" fontId="82" fillId="0" borderId="0" xfId="0" applyFont="1"/>
    <xf numFmtId="3" fontId="81" fillId="0" borderId="0" xfId="0" applyNumberFormat="1" applyFont="1" applyBorder="1"/>
    <xf numFmtId="49" fontId="81" fillId="28" borderId="0" xfId="0" applyNumberFormat="1" applyFont="1" applyFill="1" applyBorder="1"/>
    <xf numFmtId="0" fontId="81" fillId="28" borderId="0" xfId="0" applyFont="1" applyFill="1" applyBorder="1"/>
    <xf numFmtId="0" fontId="81" fillId="28" borderId="0" xfId="0" applyFont="1" applyFill="1" applyBorder="1" applyAlignment="1">
      <alignment wrapText="1"/>
    </xf>
    <xf numFmtId="171" fontId="81" fillId="28" borderId="0" xfId="0" applyNumberFormat="1" applyFont="1" applyFill="1" applyBorder="1" applyAlignment="1">
      <alignment horizontal="right"/>
    </xf>
    <xf numFmtId="0" fontId="80" fillId="0" borderId="0" xfId="0" applyFont="1" applyBorder="1"/>
    <xf numFmtId="0" fontId="80" fillId="0" borderId="0" xfId="0" applyFont="1" applyBorder="1" applyAlignment="1">
      <alignment wrapText="1"/>
    </xf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2" fillId="26" borderId="10" xfId="0" applyNumberFormat="1" applyFont="1" applyFill="1" applyBorder="1"/>
    <xf numFmtId="4" fontId="2" fillId="27" borderId="10" xfId="0" applyNumberFormat="1" applyFont="1" applyFill="1" applyBorder="1"/>
    <xf numFmtId="4" fontId="2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3" fillId="28" borderId="0" xfId="0" applyFont="1" applyFill="1" applyBorder="1" applyAlignment="1">
      <alignment horizontal="center" wrapText="1"/>
    </xf>
    <xf numFmtId="3" fontId="2" fillId="28" borderId="0" xfId="0" applyNumberFormat="1" applyFont="1" applyFill="1" applyBorder="1"/>
    <xf numFmtId="3" fontId="13" fillId="28" borderId="0" xfId="0" applyNumberFormat="1" applyFont="1" applyFill="1" applyBorder="1"/>
    <xf numFmtId="3" fontId="2" fillId="24" borderId="23" xfId="0" applyNumberFormat="1" applyFont="1" applyFill="1" applyBorder="1"/>
    <xf numFmtId="49" fontId="2" fillId="27" borderId="10" xfId="0" applyNumberFormat="1" applyFont="1" applyFill="1" applyBorder="1" applyAlignment="1">
      <alignment horizontal="left"/>
    </xf>
    <xf numFmtId="14" fontId="2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wrapText="1"/>
    </xf>
    <xf numFmtId="3" fontId="2" fillId="27" borderId="23" xfId="0" applyNumberFormat="1" applyFont="1" applyFill="1" applyBorder="1"/>
    <xf numFmtId="0" fontId="2" fillId="26" borderId="10" xfId="0" applyFont="1" applyFill="1" applyBorder="1" applyAlignment="1">
      <alignment wrapText="1"/>
    </xf>
    <xf numFmtId="3" fontId="2" fillId="26" borderId="23" xfId="0" applyNumberFormat="1" applyFont="1" applyFill="1" applyBorder="1"/>
    <xf numFmtId="0" fontId="80" fillId="0" borderId="0" xfId="0" quotePrefix="1" applyFont="1"/>
    <xf numFmtId="4" fontId="9" fillId="26" borderId="10" xfId="28" applyNumberFormat="1" applyFont="1" applyFill="1" applyBorder="1" applyAlignment="1">
      <alignment horizontal="right" wrapText="1"/>
    </xf>
    <xf numFmtId="4" fontId="9" fillId="27" borderId="10" xfId="28" applyNumberFormat="1" applyFont="1" applyFill="1" applyBorder="1" applyAlignment="1">
      <alignment horizontal="right" wrapText="1"/>
    </xf>
    <xf numFmtId="17" fontId="80" fillId="0" borderId="0" xfId="0" quotePrefix="1" applyNumberFormat="1" applyFont="1"/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57" fillId="60" borderId="10" xfId="0" applyFont="1" applyFill="1" applyBorder="1" applyAlignment="1">
      <alignment horizontal="left" wrapText="1"/>
    </xf>
    <xf numFmtId="0" fontId="57" fillId="60" borderId="10" xfId="0" applyFont="1" applyFill="1" applyBorder="1" applyAlignment="1">
      <alignment horizontal="center" wrapText="1"/>
    </xf>
    <xf numFmtId="0" fontId="57" fillId="60" borderId="23" xfId="0" applyFont="1" applyFill="1" applyBorder="1" applyAlignment="1">
      <alignment horizontal="center" wrapText="1"/>
    </xf>
    <xf numFmtId="3" fontId="57" fillId="60" borderId="10" xfId="0" applyNumberFormat="1" applyFont="1" applyFill="1" applyBorder="1"/>
    <xf numFmtId="3" fontId="57" fillId="60" borderId="23" xfId="0" applyNumberFormat="1" applyFont="1" applyFill="1" applyBorder="1"/>
    <xf numFmtId="3" fontId="57" fillId="60" borderId="10" xfId="0" applyNumberFormat="1" applyFont="1" applyFill="1" applyBorder="1" applyAlignment="1">
      <alignment horizontal="right" wrapText="1"/>
    </xf>
    <xf numFmtId="3" fontId="57" fillId="60" borderId="13" xfId="0" applyNumberFormat="1" applyFont="1" applyFill="1" applyBorder="1" applyAlignment="1">
      <alignment horizontal="right" wrapText="1"/>
    </xf>
    <xf numFmtId="0" fontId="57" fillId="60" borderId="13" xfId="0" applyFont="1" applyFill="1" applyBorder="1" applyAlignment="1">
      <alignment horizontal="center" wrapText="1"/>
    </xf>
    <xf numFmtId="4" fontId="57" fillId="60" borderId="10" xfId="0" applyNumberFormat="1" applyFont="1" applyFill="1" applyBorder="1" applyAlignment="1">
      <alignment horizontal="center" wrapText="1"/>
    </xf>
    <xf numFmtId="3" fontId="57" fillId="60" borderId="10" xfId="0" applyNumberFormat="1" applyFont="1" applyFill="1" applyBorder="1" applyAlignment="1">
      <alignment horizontal="center" wrapText="1"/>
    </xf>
    <xf numFmtId="49" fontId="57" fillId="60" borderId="10" xfId="0" applyNumberFormat="1" applyFont="1" applyFill="1" applyBorder="1" applyAlignment="1">
      <alignment horizontal="left" wrapText="1"/>
    </xf>
    <xf numFmtId="4" fontId="57" fillId="60" borderId="10" xfId="0" applyNumberFormat="1" applyFont="1" applyFill="1" applyBorder="1" applyAlignment="1">
      <alignment horizontal="left" wrapText="1"/>
    </xf>
    <xf numFmtId="3" fontId="57" fillId="60" borderId="10" xfId="0" applyNumberFormat="1" applyFont="1" applyFill="1" applyBorder="1" applyAlignment="1">
      <alignment horizontal="left" wrapText="1"/>
    </xf>
    <xf numFmtId="49" fontId="57" fillId="60" borderId="10" xfId="0" applyNumberFormat="1" applyFont="1" applyFill="1" applyBorder="1" applyAlignment="1">
      <alignment horizontal="center" wrapText="1"/>
    </xf>
    <xf numFmtId="10" fontId="57" fillId="60" borderId="10" xfId="0" applyNumberFormat="1" applyFont="1" applyFill="1" applyBorder="1" applyAlignment="1">
      <alignment horizontal="right"/>
    </xf>
    <xf numFmtId="49" fontId="57" fillId="60" borderId="10" xfId="0" applyNumberFormat="1" applyFont="1" applyFill="1" applyBorder="1" applyAlignment="1">
      <alignment wrapText="1"/>
    </xf>
    <xf numFmtId="14" fontId="57" fillId="60" borderId="10" xfId="0" applyNumberFormat="1" applyFont="1" applyFill="1" applyBorder="1" applyAlignment="1">
      <alignment horizontal="center" wrapText="1"/>
    </xf>
    <xf numFmtId="0" fontId="4" fillId="28" borderId="0" xfId="0" applyFont="1" applyFill="1" applyAlignment="1">
      <alignment horizontal="center" wrapText="1"/>
    </xf>
    <xf numFmtId="0" fontId="83" fillId="28" borderId="0" xfId="0" applyFont="1" applyFill="1" applyAlignment="1">
      <alignment horizontal="center" wrapText="1"/>
    </xf>
    <xf numFmtId="3" fontId="5" fillId="28" borderId="0" xfId="0" applyNumberFormat="1" applyFont="1" applyFill="1" applyAlignment="1">
      <alignment horizontal="right" wrapText="1"/>
    </xf>
    <xf numFmtId="3" fontId="81" fillId="28" borderId="0" xfId="0" applyNumberFormat="1" applyFont="1" applyFill="1" applyAlignment="1">
      <alignment horizontal="right" wrapText="1"/>
    </xf>
    <xf numFmtId="0" fontId="5" fillId="28" borderId="0" xfId="0" applyFont="1" applyFill="1" applyAlignment="1">
      <alignment horizontal="right" wrapText="1"/>
    </xf>
    <xf numFmtId="49" fontId="3" fillId="28" borderId="0" xfId="0" applyNumberFormat="1" applyFont="1" applyFill="1" applyBorder="1"/>
    <xf numFmtId="3" fontId="81" fillId="28" borderId="0" xfId="0" applyNumberFormat="1" applyFont="1" applyFill="1" applyBorder="1"/>
    <xf numFmtId="0" fontId="0" fillId="28" borderId="0" xfId="0" applyFill="1"/>
    <xf numFmtId="0" fontId="15" fillId="28" borderId="0" xfId="0" applyFont="1" applyFill="1" applyBorder="1"/>
    <xf numFmtId="3" fontId="36" fillId="28" borderId="0" xfId="0" applyNumberFormat="1" applyFont="1" applyFill="1" applyBorder="1"/>
    <xf numFmtId="3" fontId="84" fillId="28" borderId="0" xfId="0" applyNumberFormat="1" applyFont="1" applyFill="1" applyBorder="1"/>
    <xf numFmtId="0" fontId="83" fillId="28" borderId="0" xfId="0" applyFont="1" applyFill="1" applyBorder="1" applyAlignment="1">
      <alignment horizontal="center" wrapText="1"/>
    </xf>
    <xf numFmtId="0" fontId="43" fillId="0" borderId="0" xfId="0" applyFont="1"/>
    <xf numFmtId="0" fontId="85" fillId="28" borderId="0" xfId="0" applyFont="1" applyFill="1" applyBorder="1" applyAlignment="1">
      <alignment wrapText="1"/>
    </xf>
    <xf numFmtId="0" fontId="86" fillId="28" borderId="0" xfId="0" applyFont="1" applyFill="1" applyBorder="1"/>
    <xf numFmtId="0" fontId="86" fillId="28" borderId="0" xfId="0" applyFont="1" applyFill="1" applyBorder="1" applyAlignment="1">
      <alignment wrapText="1"/>
    </xf>
    <xf numFmtId="0" fontId="87" fillId="28" borderId="0" xfId="0" applyFont="1" applyFill="1" applyBorder="1"/>
    <xf numFmtId="0" fontId="2" fillId="28" borderId="0" xfId="0" applyFont="1" applyFill="1" applyBorder="1"/>
    <xf numFmtId="0" fontId="82" fillId="28" borderId="0" xfId="0" applyFont="1" applyFill="1" applyBorder="1"/>
    <xf numFmtId="0" fontId="82" fillId="28" borderId="0" xfId="0" applyFont="1" applyFill="1" applyBorder="1" applyAlignment="1">
      <alignment horizontal="left" wrapText="1"/>
    </xf>
    <xf numFmtId="171" fontId="80" fillId="28" borderId="0" xfId="0" applyNumberFormat="1" applyFont="1" applyFill="1" applyBorder="1"/>
    <xf numFmtId="3" fontId="80" fillId="28" borderId="0" xfId="0" applyNumberFormat="1" applyFont="1" applyFill="1" applyBorder="1"/>
    <xf numFmtId="0" fontId="80" fillId="28" borderId="0" xfId="0" applyFont="1" applyFill="1" applyBorder="1"/>
    <xf numFmtId="17" fontId="80" fillId="28" borderId="0" xfId="0" quotePrefix="1" applyNumberFormat="1" applyFont="1" applyFill="1" applyBorder="1"/>
    <xf numFmtId="10" fontId="38" fillId="26" borderId="10" xfId="41" applyNumberFormat="1" applyFont="1" applyFill="1" applyBorder="1"/>
    <xf numFmtId="10" fontId="38" fillId="27" borderId="10" xfId="41" applyNumberFormat="1" applyFont="1" applyFill="1" applyBorder="1"/>
    <xf numFmtId="14" fontId="90" fillId="28" borderId="0" xfId="0" applyNumberFormat="1" applyFont="1" applyFill="1" applyBorder="1" applyAlignment="1">
      <alignment horizontal="center" wrapText="1"/>
    </xf>
    <xf numFmtId="0" fontId="90" fillId="28" borderId="0" xfId="0" applyFont="1" applyFill="1" applyBorder="1" applyAlignment="1">
      <alignment horizontal="center" wrapText="1"/>
    </xf>
    <xf numFmtId="3" fontId="90" fillId="28" borderId="0" xfId="0" applyNumberFormat="1" applyFont="1" applyFill="1" applyBorder="1" applyAlignment="1">
      <alignment horizontal="center" wrapText="1"/>
    </xf>
    <xf numFmtId="14" fontId="80" fillId="0" borderId="0" xfId="0" applyNumberFormat="1" applyFont="1" applyBorder="1"/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6689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045848"/>
        <c:axId val="786046240"/>
      </c:lineChart>
      <c:catAx>
        <c:axId val="7860458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604624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78604624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60458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18.701685019999999</c:v>
                </c:pt>
                <c:pt idx="1">
                  <c:v>25.889849429999998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0.76959994999999992</c:v>
                </c:pt>
                <c:pt idx="1">
                  <c:v>0.49347570000000002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4.5229373200000005</c:v>
                </c:pt>
                <c:pt idx="1">
                  <c:v>2.89021331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3C-48A2-A8D5-9B3D712658DA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1.1994497200000001</c:v>
                </c:pt>
                <c:pt idx="1">
                  <c:v>3.5535081699999997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0.54824499999999998</c:v>
                </c:pt>
                <c:pt idx="1">
                  <c:v>3.6833499999999998E-2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183312"/>
        <c:axId val="1009185664"/>
      </c:barChart>
      <c:catAx>
        <c:axId val="100918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1009185664"/>
        <c:crosses val="autoZero"/>
        <c:auto val="1"/>
        <c:lblAlgn val="ctr"/>
        <c:lblOffset val="100"/>
        <c:noMultiLvlLbl val="0"/>
      </c:catAx>
      <c:valAx>
        <c:axId val="1009185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009183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4688.4137041099993</c:v>
                </c:pt>
                <c:pt idx="1">
                  <c:v>4916.5454534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119.14688956000001</c:v>
                </c:pt>
                <c:pt idx="1">
                  <c:v>122.10540725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322.06964606999998</c:v>
                </c:pt>
                <c:pt idx="1">
                  <c:v>344.61174920999997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6-4C86-B33D-9A391AC0CAF4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22403.933100540002</c:v>
                </c:pt>
                <c:pt idx="1">
                  <c:v>22402.853643619997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186448"/>
        <c:axId val="1009184488"/>
      </c:barChart>
      <c:dateAx>
        <c:axId val="1009186448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10091844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09184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009186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383448"/>
        <c:axId val="771386976"/>
      </c:barChart>
      <c:catAx>
        <c:axId val="77138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7138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138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71383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672032"/>
        <c:axId val="782874544"/>
      </c:lineChart>
      <c:catAx>
        <c:axId val="67667203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87454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78287454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7667203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177432"/>
        <c:axId val="1009180568"/>
      </c:barChart>
      <c:catAx>
        <c:axId val="100917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0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18056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7743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179784"/>
        <c:axId val="1009183704"/>
      </c:lineChart>
      <c:catAx>
        <c:axId val="100917978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370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00918370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79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186056"/>
        <c:axId val="1009179392"/>
      </c:barChart>
      <c:catAx>
        <c:axId val="1009186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7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17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6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188016"/>
        <c:axId val="1009184880"/>
      </c:lineChart>
      <c:catAx>
        <c:axId val="100918801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488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00918488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801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188800"/>
        <c:axId val="1009180960"/>
      </c:barChart>
      <c:catAx>
        <c:axId val="10091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1809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00918880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page'!$I$37:$I$53</c:f>
              <c:numCache>
                <c:formatCode>m/d/yyyy</c:formatCode>
                <c:ptCount val="17"/>
                <c:pt idx="0">
                  <c:v>42767</c:v>
                </c:pt>
                <c:pt idx="1">
                  <c:v>42772</c:v>
                </c:pt>
                <c:pt idx="2">
                  <c:v>42773</c:v>
                </c:pt>
                <c:pt idx="3">
                  <c:v>42775</c:v>
                </c:pt>
                <c:pt idx="4">
                  <c:v>42776</c:v>
                </c:pt>
                <c:pt idx="5">
                  <c:v>42779</c:v>
                </c:pt>
                <c:pt idx="6">
                  <c:v>42780</c:v>
                </c:pt>
                <c:pt idx="7">
                  <c:v>42781</c:v>
                </c:pt>
                <c:pt idx="8">
                  <c:v>42782</c:v>
                </c:pt>
                <c:pt idx="9">
                  <c:v>42783</c:v>
                </c:pt>
                <c:pt idx="10">
                  <c:v>42786</c:v>
                </c:pt>
                <c:pt idx="11">
                  <c:v>42787</c:v>
                </c:pt>
                <c:pt idx="12">
                  <c:v>42788</c:v>
                </c:pt>
                <c:pt idx="13">
                  <c:v>42789</c:v>
                </c:pt>
                <c:pt idx="14">
                  <c:v>42790</c:v>
                </c:pt>
                <c:pt idx="15">
                  <c:v>42793</c:v>
                </c:pt>
                <c:pt idx="16">
                  <c:v>42794</c:v>
                </c:pt>
              </c:numCache>
            </c:numRef>
          </c:cat>
          <c:val>
            <c:numRef>
              <c:f>'1. stran,1 page'!$K$37:$K$53</c:f>
              <c:numCache>
                <c:formatCode>#,##0</c:formatCode>
                <c:ptCount val="17"/>
                <c:pt idx="0" formatCode="General">
                  <c:v>871</c:v>
                </c:pt>
                <c:pt idx="1">
                  <c:v>2964</c:v>
                </c:pt>
                <c:pt idx="2">
                  <c:v>1999</c:v>
                </c:pt>
                <c:pt idx="3">
                  <c:v>1490</c:v>
                </c:pt>
                <c:pt idx="4">
                  <c:v>2113</c:v>
                </c:pt>
                <c:pt idx="5">
                  <c:v>968</c:v>
                </c:pt>
                <c:pt idx="6">
                  <c:v>765</c:v>
                </c:pt>
                <c:pt idx="7">
                  <c:v>1066</c:v>
                </c:pt>
                <c:pt idx="8">
                  <c:v>4953</c:v>
                </c:pt>
                <c:pt idx="9">
                  <c:v>931</c:v>
                </c:pt>
                <c:pt idx="10">
                  <c:v>1856</c:v>
                </c:pt>
                <c:pt idx="11">
                  <c:v>1008</c:v>
                </c:pt>
                <c:pt idx="12">
                  <c:v>1527</c:v>
                </c:pt>
                <c:pt idx="13">
                  <c:v>1564</c:v>
                </c:pt>
                <c:pt idx="14">
                  <c:v>1167</c:v>
                </c:pt>
                <c:pt idx="15">
                  <c:v>2182</c:v>
                </c:pt>
                <c:pt idx="16">
                  <c:v>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184096"/>
        <c:axId val="100918840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2"/>
              <c:pt idx="0">
                <c:v>956.44</c:v>
              </c:pt>
              <c:pt idx="1">
                <c:v>947.38</c:v>
              </c:pt>
              <c:pt idx="2">
                <c:v>938.08</c:v>
              </c:pt>
              <c:pt idx="3">
                <c:v>937.03</c:v>
              </c:pt>
              <c:pt idx="4">
                <c:v>936.17</c:v>
              </c:pt>
              <c:pt idx="5">
                <c:v>932.73</c:v>
              </c:pt>
              <c:pt idx="6">
                <c:v>924.18</c:v>
              </c:pt>
              <c:pt idx="7">
                <c:v>916.45</c:v>
              </c:pt>
              <c:pt idx="8">
                <c:v>923.83</c:v>
              </c:pt>
              <c:pt idx="9">
                <c:v>930.75</c:v>
              </c:pt>
              <c:pt idx="10">
                <c:v>931.57</c:v>
              </c:pt>
              <c:pt idx="11">
                <c:v>938.42</c:v>
              </c:pt>
              <c:pt idx="12">
                <c:v>943.55</c:v>
              </c:pt>
              <c:pt idx="13">
                <c:v>948.98</c:v>
              </c:pt>
              <c:pt idx="14">
                <c:v>951.89</c:v>
              </c:pt>
              <c:pt idx="15">
                <c:v>952.53</c:v>
              </c:pt>
              <c:pt idx="16">
                <c:v>960.5</c:v>
              </c:pt>
              <c:pt idx="17">
                <c:v>962.79</c:v>
              </c:pt>
              <c:pt idx="18">
                <c:v>954.91</c:v>
              </c:pt>
              <c:pt idx="19">
                <c:v>955.63</c:v>
              </c:pt>
              <c:pt idx="20">
                <c:v>951.55</c:v>
              </c:pt>
              <c:pt idx="21">
                <c:v>949.11</c:v>
              </c:pt>
              <c:pt idx="22">
                <c:v>965.95</c:v>
              </c:pt>
              <c:pt idx="23">
                <c:v>974.99</c:v>
              </c:pt>
              <c:pt idx="24">
                <c:v>963.82</c:v>
              </c:pt>
              <c:pt idx="25">
                <c:v>968.23</c:v>
              </c:pt>
              <c:pt idx="26">
                <c:v>972.51</c:v>
              </c:pt>
              <c:pt idx="27">
                <c:v>976.91</c:v>
              </c:pt>
              <c:pt idx="28">
                <c:v>974.56</c:v>
              </c:pt>
              <c:pt idx="29">
                <c:v>970.78</c:v>
              </c:pt>
              <c:pt idx="30">
                <c:v>963.68</c:v>
              </c:pt>
              <c:pt idx="31">
                <c:v>967.42</c:v>
              </c:pt>
              <c:pt idx="32">
                <c:v>964.65</c:v>
              </c:pt>
              <c:pt idx="33">
                <c:v>956.9</c:v>
              </c:pt>
              <c:pt idx="34">
                <c:v>959.67</c:v>
              </c:pt>
              <c:pt idx="35">
                <c:v>956.2</c:v>
              </c:pt>
              <c:pt idx="36">
                <c:v>956.79</c:v>
              </c:pt>
              <c:pt idx="37">
                <c:v>958.57</c:v>
              </c:pt>
              <c:pt idx="38">
                <c:v>960.22</c:v>
              </c:pt>
              <c:pt idx="39">
                <c:v>960.27</c:v>
              </c:pt>
              <c:pt idx="40">
                <c:v>954.05</c:v>
              </c:pt>
              <c:pt idx="41">
                <c:v>954.01</c:v>
              </c:pt>
              <c:pt idx="42">
                <c:v>948.75</c:v>
              </c:pt>
              <c:pt idx="43">
                <c:v>958.35</c:v>
              </c:pt>
              <c:pt idx="44">
                <c:v>940.73</c:v>
              </c:pt>
              <c:pt idx="45">
                <c:v>930.93</c:v>
              </c:pt>
              <c:pt idx="46">
                <c:v>902.64</c:v>
              </c:pt>
              <c:pt idx="47">
                <c:v>923.47</c:v>
              </c:pt>
              <c:pt idx="48">
                <c:v>927.54</c:v>
              </c:pt>
              <c:pt idx="49">
                <c:v>921.23</c:v>
              </c:pt>
              <c:pt idx="50">
                <c:v>925</c:v>
              </c:pt>
              <c:pt idx="51">
                <c:v>925.75</c:v>
              </c:pt>
              <c:pt idx="52">
                <c:v>917.92</c:v>
              </c:pt>
              <c:pt idx="53">
                <c:v>904.37</c:v>
              </c:pt>
              <c:pt idx="54">
                <c:v>891.27</c:v>
              </c:pt>
              <c:pt idx="55">
                <c:v>892.32</c:v>
              </c:pt>
              <c:pt idx="56">
                <c:v>885.23</c:v>
              </c:pt>
              <c:pt idx="57">
                <c:v>881.33</c:v>
              </c:pt>
              <c:pt idx="58">
                <c:v>872.88</c:v>
              </c:pt>
              <c:pt idx="59">
                <c:v>874.21</c:v>
              </c:pt>
              <c:pt idx="60">
                <c:v>881.61</c:v>
              </c:pt>
              <c:pt idx="61">
                <c:v>881.08</c:v>
              </c:pt>
              <c:pt idx="62">
                <c:v>882.66</c:v>
              </c:pt>
              <c:pt idx="63">
                <c:v>882.09</c:v>
              </c:pt>
              <c:pt idx="64">
                <c:v>879.06</c:v>
              </c:pt>
              <c:pt idx="65">
                <c:v>879.57</c:v>
              </c:pt>
              <c:pt idx="66">
                <c:v>879.53</c:v>
              </c:pt>
              <c:pt idx="67">
                <c:v>865.11</c:v>
              </c:pt>
              <c:pt idx="68">
                <c:v>861.73</c:v>
              </c:pt>
              <c:pt idx="69">
                <c:v>853.31</c:v>
              </c:pt>
              <c:pt idx="70">
                <c:v>858.52</c:v>
              </c:pt>
              <c:pt idx="71">
                <c:v>860.25</c:v>
              </c:pt>
              <c:pt idx="72">
                <c:v>861.22</c:v>
              </c:pt>
              <c:pt idx="73">
                <c:v>862.91</c:v>
              </c:pt>
              <c:pt idx="74">
                <c:v>881.95</c:v>
              </c:pt>
              <c:pt idx="75">
                <c:v>882.72</c:v>
              </c:pt>
              <c:pt idx="76">
                <c:v>870.55</c:v>
              </c:pt>
              <c:pt idx="77">
                <c:v>873.83</c:v>
              </c:pt>
              <c:pt idx="78">
                <c:v>873.21</c:v>
              </c:pt>
              <c:pt idx="79">
                <c:v>890.61</c:v>
              </c:pt>
              <c:pt idx="80">
                <c:v>891.54</c:v>
              </c:pt>
              <c:pt idx="81">
                <c:v>887.51</c:v>
              </c:pt>
              <c:pt idx="82">
                <c:v>877.05</c:v>
              </c:pt>
              <c:pt idx="83">
                <c:v>880.02</c:v>
              </c:pt>
              <c:pt idx="84">
                <c:v>880.49</c:v>
              </c:pt>
              <c:pt idx="85">
                <c:v>870.1</c:v>
              </c:pt>
              <c:pt idx="86">
                <c:v>864.53</c:v>
              </c:pt>
              <c:pt idx="87">
                <c:v>853.82</c:v>
              </c:pt>
              <c:pt idx="88">
                <c:v>844.26</c:v>
              </c:pt>
              <c:pt idx="89">
                <c:v>844.06</c:v>
              </c:pt>
              <c:pt idx="90">
                <c:v>847.85</c:v>
              </c:pt>
              <c:pt idx="91">
                <c:v>845.97</c:v>
              </c:pt>
              <c:pt idx="92">
                <c:v>846.44</c:v>
              </c:pt>
              <c:pt idx="93">
                <c:v>850.46</c:v>
              </c:pt>
              <c:pt idx="94">
                <c:v>840.4</c:v>
              </c:pt>
              <c:pt idx="95">
                <c:v>837.44</c:v>
              </c:pt>
              <c:pt idx="96">
                <c:v>831.52</c:v>
              </c:pt>
              <c:pt idx="97">
                <c:v>827.92</c:v>
              </c:pt>
              <c:pt idx="98">
                <c:v>821.87</c:v>
              </c:pt>
              <c:pt idx="99">
                <c:v>817.47</c:v>
              </c:pt>
              <c:pt idx="100">
                <c:v>819.73</c:v>
              </c:pt>
              <c:pt idx="101">
                <c:v>813.94</c:v>
              </c:pt>
              <c:pt idx="102">
                <c:v>814.61</c:v>
              </c:pt>
              <c:pt idx="103">
                <c:v>817.87</c:v>
              </c:pt>
              <c:pt idx="104">
                <c:v>817.49</c:v>
              </c:pt>
              <c:pt idx="105">
                <c:v>813.48</c:v>
              </c:pt>
              <c:pt idx="106">
                <c:v>817.75</c:v>
              </c:pt>
              <c:pt idx="107">
                <c:v>818.77</c:v>
              </c:pt>
              <c:pt idx="108">
                <c:v>818.89</c:v>
              </c:pt>
              <c:pt idx="109">
                <c:v>820.45</c:v>
              </c:pt>
              <c:pt idx="110">
                <c:v>831.07</c:v>
              </c:pt>
              <c:pt idx="111">
                <c:v>822.34</c:v>
              </c:pt>
              <c:pt idx="112">
                <c:v>817.82</c:v>
              </c:pt>
              <c:pt idx="113">
                <c:v>815.66</c:v>
              </c:pt>
              <c:pt idx="114">
                <c:v>810.84</c:v>
              </c:pt>
              <c:pt idx="115">
                <c:v>813.76</c:v>
              </c:pt>
              <c:pt idx="116">
                <c:v>815.05</c:v>
              </c:pt>
              <c:pt idx="117">
                <c:v>815.62</c:v>
              </c:pt>
              <c:pt idx="118">
                <c:v>821.07</c:v>
              </c:pt>
              <c:pt idx="119">
                <c:v>823.67</c:v>
              </c:pt>
              <c:pt idx="120">
                <c:v>822.62</c:v>
              </c:pt>
              <c:pt idx="121">
                <c:v>823.06</c:v>
              </c:pt>
              <c:pt idx="122">
                <c:v>819.72</c:v>
              </c:pt>
              <c:pt idx="123">
                <c:v>821.59</c:v>
              </c:pt>
              <c:pt idx="124">
                <c:v>821.8</c:v>
              </c:pt>
              <c:pt idx="125">
                <c:v>823.26</c:v>
              </c:pt>
              <c:pt idx="126">
                <c:v>819.08</c:v>
              </c:pt>
              <c:pt idx="127">
                <c:v>818.46</c:v>
              </c:pt>
              <c:pt idx="128">
                <c:v>820.22</c:v>
              </c:pt>
              <c:pt idx="129">
                <c:v>819.02</c:v>
              </c:pt>
              <c:pt idx="130">
                <c:v>820.66</c:v>
              </c:pt>
              <c:pt idx="131">
                <c:v>821.14</c:v>
              </c:pt>
              <c:pt idx="132">
                <c:v>815.95</c:v>
              </c:pt>
              <c:pt idx="133">
                <c:v>809.26</c:v>
              </c:pt>
              <c:pt idx="134">
                <c:v>809</c:v>
              </c:pt>
              <c:pt idx="135">
                <c:v>810.4</c:v>
              </c:pt>
              <c:pt idx="136">
                <c:v>809.44</c:v>
              </c:pt>
              <c:pt idx="137">
                <c:v>808.59</c:v>
              </c:pt>
              <c:pt idx="138">
                <c:v>811.64</c:v>
              </c:pt>
              <c:pt idx="139">
                <c:v>812.29</c:v>
              </c:pt>
              <c:pt idx="140">
                <c:v>816.2</c:v>
              </c:pt>
              <c:pt idx="141">
                <c:v>825.98</c:v>
              </c:pt>
              <c:pt idx="142">
                <c:v>828.87</c:v>
              </c:pt>
              <c:pt idx="143">
                <c:v>839.52</c:v>
              </c:pt>
              <c:pt idx="144">
                <c:v>845.77</c:v>
              </c:pt>
              <c:pt idx="145">
                <c:v>842.27</c:v>
              </c:pt>
              <c:pt idx="146">
                <c:v>834.62</c:v>
              </c:pt>
              <c:pt idx="147">
                <c:v>837.58</c:v>
              </c:pt>
              <c:pt idx="148">
                <c:v>834.46</c:v>
              </c:pt>
              <c:pt idx="149">
                <c:v>830.94</c:v>
              </c:pt>
              <c:pt idx="150">
                <c:v>823.96</c:v>
              </c:pt>
              <c:pt idx="151">
                <c:v>814.67</c:v>
              </c:pt>
              <c:pt idx="152">
                <c:v>806.42</c:v>
              </c:pt>
              <c:pt idx="153">
                <c:v>809.39</c:v>
              </c:pt>
              <c:pt idx="154">
                <c:v>809.71</c:v>
              </c:pt>
              <c:pt idx="155">
                <c:v>811.57</c:v>
              </c:pt>
              <c:pt idx="156">
                <c:v>818.84</c:v>
              </c:pt>
              <c:pt idx="157">
                <c:v>822.07</c:v>
              </c:pt>
              <c:pt idx="158">
                <c:v>827.96</c:v>
              </c:pt>
              <c:pt idx="159">
                <c:v>831.52</c:v>
              </c:pt>
              <c:pt idx="160">
                <c:v>833.89</c:v>
              </c:pt>
              <c:pt idx="161">
                <c:v>837.49</c:v>
              </c:pt>
              <c:pt idx="162">
                <c:v>837.61</c:v>
              </c:pt>
              <c:pt idx="163">
                <c:v>838.53</c:v>
              </c:pt>
              <c:pt idx="164">
                <c:v>838.12</c:v>
              </c:pt>
              <c:pt idx="165">
                <c:v>846.05</c:v>
              </c:pt>
              <c:pt idx="166">
                <c:v>845.53</c:v>
              </c:pt>
              <c:pt idx="167">
                <c:v>840.92</c:v>
              </c:pt>
              <c:pt idx="168">
                <c:v>845.28</c:v>
              </c:pt>
              <c:pt idx="169">
                <c:v>854.46</c:v>
              </c:pt>
              <c:pt idx="170">
                <c:v>865.4</c:v>
              </c:pt>
              <c:pt idx="171">
                <c:v>868.08</c:v>
              </c:pt>
              <c:pt idx="172">
                <c:v>871.33</c:v>
              </c:pt>
              <c:pt idx="173">
                <c:v>869.3</c:v>
              </c:pt>
              <c:pt idx="174">
                <c:v>855.32</c:v>
              </c:pt>
              <c:pt idx="175">
                <c:v>857.7</c:v>
              </c:pt>
              <c:pt idx="176">
                <c:v>854.88</c:v>
              </c:pt>
              <c:pt idx="177">
                <c:v>851.96</c:v>
              </c:pt>
              <c:pt idx="178">
                <c:v>849.93</c:v>
              </c:pt>
              <c:pt idx="179">
                <c:v>849.15</c:v>
              </c:pt>
              <c:pt idx="180">
                <c:v>854.79</c:v>
              </c:pt>
              <c:pt idx="181">
                <c:v>859.95</c:v>
              </c:pt>
              <c:pt idx="182">
                <c:v>852.34</c:v>
              </c:pt>
              <c:pt idx="183">
                <c:v>854.27</c:v>
              </c:pt>
              <c:pt idx="184">
                <c:v>862.39</c:v>
              </c:pt>
              <c:pt idx="185">
                <c:v>859.64</c:v>
              </c:pt>
              <c:pt idx="186">
                <c:v>856.04</c:v>
              </c:pt>
              <c:pt idx="187">
                <c:v>852.09</c:v>
              </c:pt>
              <c:pt idx="188">
                <c:v>852.82</c:v>
              </c:pt>
              <c:pt idx="189">
                <c:v>849.46</c:v>
              </c:pt>
              <c:pt idx="190">
                <c:v>840.36</c:v>
              </c:pt>
              <c:pt idx="191">
                <c:v>842.76</c:v>
              </c:pt>
              <c:pt idx="192">
                <c:v>844.82</c:v>
              </c:pt>
              <c:pt idx="193">
                <c:v>840.73</c:v>
              </c:pt>
              <c:pt idx="194">
                <c:v>823.25</c:v>
              </c:pt>
              <c:pt idx="195">
                <c:v>817.68</c:v>
              </c:pt>
              <c:pt idx="196">
                <c:v>815.76</c:v>
              </c:pt>
              <c:pt idx="197">
                <c:v>820.25</c:v>
              </c:pt>
              <c:pt idx="198">
                <c:v>822.12</c:v>
              </c:pt>
              <c:pt idx="199">
                <c:v>825.3</c:v>
              </c:pt>
              <c:pt idx="200">
                <c:v>825.5</c:v>
              </c:pt>
              <c:pt idx="201">
                <c:v>833.04</c:v>
              </c:pt>
              <c:pt idx="202">
                <c:v>844.9</c:v>
              </c:pt>
              <c:pt idx="203">
                <c:v>859.87</c:v>
              </c:pt>
              <c:pt idx="204">
                <c:v>861.34</c:v>
              </c:pt>
              <c:pt idx="205">
                <c:v>852.95</c:v>
              </c:pt>
              <c:pt idx="206">
                <c:v>848.36</c:v>
              </c:pt>
              <c:pt idx="207">
                <c:v>841.57</c:v>
              </c:pt>
              <c:pt idx="208">
                <c:v>838.15</c:v>
              </c:pt>
              <c:pt idx="209">
                <c:v>835.15</c:v>
              </c:pt>
              <c:pt idx="210">
                <c:v>844.99</c:v>
              </c:pt>
              <c:pt idx="211">
                <c:v>850.35</c:v>
              </c:pt>
              <c:pt idx="212">
                <c:v>849.35</c:v>
              </c:pt>
              <c:pt idx="213">
                <c:v>839.76</c:v>
              </c:pt>
              <c:pt idx="214">
                <c:v>844.37</c:v>
              </c:pt>
              <c:pt idx="215">
                <c:v>844.4</c:v>
              </c:pt>
              <c:pt idx="216">
                <c:v>838.04</c:v>
              </c:pt>
              <c:pt idx="217">
                <c:v>835</c:v>
              </c:pt>
              <c:pt idx="218">
                <c:v>835</c:v>
              </c:pt>
              <c:pt idx="219">
                <c:v>834.43</c:v>
              </c:pt>
              <c:pt idx="220">
                <c:v>837.11</c:v>
              </c:pt>
              <c:pt idx="221">
                <c:v>844.4</c:v>
              </c:pt>
              <c:pt idx="222">
                <c:v>850.96</c:v>
              </c:pt>
              <c:pt idx="223">
                <c:v>851.24</c:v>
              </c:pt>
              <c:pt idx="224">
                <c:v>842.03</c:v>
              </c:pt>
              <c:pt idx="225">
                <c:v>843.7</c:v>
              </c:pt>
              <c:pt idx="226">
                <c:v>843.05</c:v>
              </c:pt>
              <c:pt idx="227">
                <c:v>839.25</c:v>
              </c:pt>
              <c:pt idx="228">
                <c:v>838.68</c:v>
              </c:pt>
              <c:pt idx="229">
                <c:v>838.67</c:v>
              </c:pt>
              <c:pt idx="230">
                <c:v>842.79</c:v>
              </c:pt>
              <c:pt idx="231">
                <c:v>845.15</c:v>
              </c:pt>
              <c:pt idx="232">
                <c:v>835.65</c:v>
              </c:pt>
              <c:pt idx="233">
                <c:v>839.53</c:v>
              </c:pt>
              <c:pt idx="234">
                <c:v>840.49</c:v>
              </c:pt>
              <c:pt idx="235">
                <c:v>837.32</c:v>
              </c:pt>
              <c:pt idx="236">
                <c:v>835.05</c:v>
              </c:pt>
              <c:pt idx="237">
                <c:v>844.15</c:v>
              </c:pt>
              <c:pt idx="238">
                <c:v>846.58</c:v>
              </c:pt>
              <c:pt idx="239">
                <c:v>835.35</c:v>
              </c:pt>
              <c:pt idx="240">
                <c:v>832.52</c:v>
              </c:pt>
              <c:pt idx="241">
                <c:v>831.01</c:v>
              </c:pt>
              <c:pt idx="242">
                <c:v>832.05</c:v>
              </c:pt>
              <c:pt idx="243">
                <c:v>839.53</c:v>
              </c:pt>
              <c:pt idx="244">
                <c:v>840.6</c:v>
              </c:pt>
              <c:pt idx="245">
                <c:v>848.06</c:v>
              </c:pt>
              <c:pt idx="246">
                <c:v>837.56</c:v>
              </c:pt>
              <c:pt idx="247">
                <c:v>832.98</c:v>
              </c:pt>
              <c:pt idx="248">
                <c:v>830.28</c:v>
              </c:pt>
              <c:pt idx="249">
                <c:v>821.66</c:v>
              </c:pt>
              <c:pt idx="250">
                <c:v>821.73</c:v>
              </c:pt>
              <c:pt idx="251">
                <c:v>818.83</c:v>
              </c:pt>
            </c:numLit>
          </c:cat>
          <c:val>
            <c:numRef>
              <c:f>'1. stran,1 page'!$J$37:$J$53</c:f>
              <c:numCache>
                <c:formatCode>General</c:formatCode>
                <c:ptCount val="17"/>
                <c:pt idx="0">
                  <c:v>744.09</c:v>
                </c:pt>
                <c:pt idx="1">
                  <c:v>746.67</c:v>
                </c:pt>
                <c:pt idx="2">
                  <c:v>754.64</c:v>
                </c:pt>
                <c:pt idx="3">
                  <c:v>750.24</c:v>
                </c:pt>
                <c:pt idx="4">
                  <c:v>755.49</c:v>
                </c:pt>
                <c:pt idx="5">
                  <c:v>760.96</c:v>
                </c:pt>
                <c:pt idx="6">
                  <c:v>760.33</c:v>
                </c:pt>
                <c:pt idx="7">
                  <c:v>762.44</c:v>
                </c:pt>
                <c:pt idx="8">
                  <c:v>762.89</c:v>
                </c:pt>
                <c:pt idx="9">
                  <c:v>762.63</c:v>
                </c:pt>
                <c:pt idx="10">
                  <c:v>764.17</c:v>
                </c:pt>
                <c:pt idx="11">
                  <c:v>765.65</c:v>
                </c:pt>
                <c:pt idx="12">
                  <c:v>771.67</c:v>
                </c:pt>
                <c:pt idx="13">
                  <c:v>776.96</c:v>
                </c:pt>
                <c:pt idx="14">
                  <c:v>774.52</c:v>
                </c:pt>
                <c:pt idx="15">
                  <c:v>779.8</c:v>
                </c:pt>
                <c:pt idx="16">
                  <c:v>791.44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176648"/>
        <c:axId val="1009179000"/>
      </c:lineChart>
      <c:catAx>
        <c:axId val="1009184096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1009188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91884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009184096"/>
        <c:crosses val="autoZero"/>
        <c:crossBetween val="between"/>
      </c:valAx>
      <c:catAx>
        <c:axId val="1009176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9179000"/>
        <c:crosses val="autoZero"/>
        <c:auto val="0"/>
        <c:lblAlgn val="ctr"/>
        <c:lblOffset val="100"/>
        <c:noMultiLvlLbl val="0"/>
      </c:catAx>
      <c:valAx>
        <c:axId val="10091790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009176648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331476</xdr:colOff>
      <xdr:row>0</xdr:row>
      <xdr:rowOff>0</xdr:rowOff>
    </xdr:from>
    <xdr:to>
      <xdr:col>7</xdr:col>
      <xdr:colOff>35719</xdr:colOff>
      <xdr:row>4</xdr:row>
      <xdr:rowOff>321469</xdr:rowOff>
    </xdr:to>
    <xdr:pic>
      <xdr:nvPicPr>
        <xdr:cNvPr id="11" name="Picture 10" descr="https://ljse.src.si/04_skupni/CGP/ljse%20CGP/2016/ZSE%20CGP/Logoti/Ljubljanska-borza-exchange--color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664" y="0"/>
          <a:ext cx="1597336" cy="988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0.45565</cdr:x>
      <cdr:y>0.10322</cdr:y>
    </cdr:from>
    <cdr:to>
      <cdr:x>0.58804</cdr:x>
      <cdr:y>0.2196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50688" y="317567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5:O58"/>
  <sheetViews>
    <sheetView showGridLines="0" tabSelected="1" zoomScaleNormal="100" zoomScaleSheetLayoutView="100" workbookViewId="0">
      <selection activeCell="K59" sqref="K59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61" customWidth="1"/>
    <col min="10" max="10" width="9.140625" style="161"/>
    <col min="11" max="11" width="9.5703125" style="161" bestFit="1" customWidth="1"/>
  </cols>
  <sheetData>
    <row r="5" spans="1:15" ht="75.75" customHeight="1" x14ac:dyDescent="0.25">
      <c r="A5" s="246" t="s">
        <v>479</v>
      </c>
      <c r="B5" s="246"/>
      <c r="C5" s="246"/>
      <c r="D5" s="246"/>
      <c r="E5" s="246"/>
      <c r="F5" s="246"/>
      <c r="G5" s="246"/>
      <c r="H5" s="55"/>
      <c r="I5" s="160"/>
    </row>
    <row r="6" spans="1:15" x14ac:dyDescent="0.2">
      <c r="H6" s="56"/>
      <c r="I6" s="162"/>
    </row>
    <row r="7" spans="1:15" x14ac:dyDescent="0.2">
      <c r="I7" s="162"/>
    </row>
    <row r="8" spans="1:15" ht="25.5" customHeight="1" x14ac:dyDescent="0.25">
      <c r="A8" s="245" t="s">
        <v>480</v>
      </c>
      <c r="B8" s="245"/>
      <c r="C8" s="245"/>
      <c r="D8" s="245"/>
      <c r="E8" s="245"/>
      <c r="F8" s="245"/>
      <c r="G8" s="245"/>
      <c r="H8" s="7"/>
      <c r="I8" s="162"/>
    </row>
    <row r="9" spans="1:15" ht="95.25" customHeight="1" x14ac:dyDescent="0.2">
      <c r="A9" s="198" t="s">
        <v>314</v>
      </c>
      <c r="B9" s="199" t="s">
        <v>481</v>
      </c>
      <c r="C9" s="199" t="s">
        <v>482</v>
      </c>
      <c r="D9" s="199" t="s">
        <v>483</v>
      </c>
      <c r="E9" s="199" t="s">
        <v>315</v>
      </c>
      <c r="F9" s="200" t="s">
        <v>316</v>
      </c>
      <c r="G9" s="182"/>
    </row>
    <row r="10" spans="1:15" ht="29.25" customHeight="1" x14ac:dyDescent="0.2">
      <c r="A10" s="72" t="s">
        <v>84</v>
      </c>
      <c r="B10" s="73">
        <v>38</v>
      </c>
      <c r="C10" s="73">
        <v>39</v>
      </c>
      <c r="D10" s="73">
        <v>5383</v>
      </c>
      <c r="E10" s="73">
        <v>29273538.440000001</v>
      </c>
      <c r="F10" s="185">
        <v>5850</v>
      </c>
      <c r="G10" s="183"/>
      <c r="H10" s="57"/>
      <c r="L10" s="57"/>
      <c r="M10" s="57"/>
      <c r="N10" s="57"/>
      <c r="O10" s="57"/>
    </row>
    <row r="11" spans="1:15" ht="29.25" customHeight="1" x14ac:dyDescent="0.2">
      <c r="A11" s="188" t="s">
        <v>85</v>
      </c>
      <c r="B11" s="71">
        <v>9</v>
      </c>
      <c r="C11" s="71">
        <v>9</v>
      </c>
      <c r="D11" s="71">
        <v>4917</v>
      </c>
      <c r="E11" s="71">
        <v>25889849.43</v>
      </c>
      <c r="F11" s="189">
        <v>4080</v>
      </c>
      <c r="G11" s="183"/>
      <c r="H11" s="57"/>
      <c r="L11" s="57"/>
      <c r="M11" s="57"/>
      <c r="N11" s="57"/>
      <c r="O11" s="57"/>
    </row>
    <row r="12" spans="1:15" ht="26.25" customHeight="1" x14ac:dyDescent="0.2">
      <c r="A12" s="190" t="s">
        <v>86</v>
      </c>
      <c r="B12" s="70">
        <v>5</v>
      </c>
      <c r="C12" s="70">
        <v>5</v>
      </c>
      <c r="D12" s="70">
        <v>122</v>
      </c>
      <c r="E12" s="70">
        <v>493475.7</v>
      </c>
      <c r="F12" s="191">
        <v>167</v>
      </c>
      <c r="G12" s="183"/>
      <c r="H12" s="57"/>
      <c r="L12" s="57"/>
      <c r="M12" s="57"/>
      <c r="N12" s="57"/>
      <c r="O12" s="57"/>
    </row>
    <row r="13" spans="1:15" ht="26.25" customHeight="1" x14ac:dyDescent="0.2">
      <c r="A13" s="188" t="s">
        <v>87</v>
      </c>
      <c r="B13" s="71">
        <v>24</v>
      </c>
      <c r="C13" s="71">
        <v>25</v>
      </c>
      <c r="D13" s="71">
        <v>345</v>
      </c>
      <c r="E13" s="71">
        <v>2890213.31</v>
      </c>
      <c r="F13" s="189">
        <v>1603</v>
      </c>
      <c r="G13" s="183"/>
      <c r="H13" s="57"/>
      <c r="L13" s="57"/>
      <c r="M13" s="57"/>
      <c r="N13" s="57"/>
      <c r="O13" s="57"/>
    </row>
    <row r="14" spans="1:15" ht="28.5" customHeight="1" x14ac:dyDescent="0.2">
      <c r="A14" s="72" t="s">
        <v>88</v>
      </c>
      <c r="B14" s="70">
        <v>16</v>
      </c>
      <c r="C14" s="70">
        <v>38</v>
      </c>
      <c r="D14" s="70">
        <v>22403</v>
      </c>
      <c r="E14" s="73">
        <v>3553508.17</v>
      </c>
      <c r="F14" s="185">
        <v>251</v>
      </c>
      <c r="G14" s="183"/>
      <c r="H14" s="57"/>
      <c r="L14" s="57"/>
      <c r="M14" s="57"/>
      <c r="N14" s="57"/>
      <c r="O14" s="57"/>
    </row>
    <row r="15" spans="1:15" ht="27" customHeight="1" x14ac:dyDescent="0.2">
      <c r="A15" s="188" t="s">
        <v>89</v>
      </c>
      <c r="B15" s="71">
        <v>1</v>
      </c>
      <c r="C15" s="71">
        <v>13</v>
      </c>
      <c r="D15" s="71"/>
      <c r="E15" s="71">
        <v>0</v>
      </c>
      <c r="F15" s="189">
        <v>0</v>
      </c>
      <c r="G15" s="183"/>
      <c r="H15" s="57"/>
      <c r="L15" s="57"/>
      <c r="M15" s="57"/>
      <c r="N15" s="57"/>
      <c r="O15" s="57"/>
    </row>
    <row r="16" spans="1:15" ht="27" customHeight="1" x14ac:dyDescent="0.2">
      <c r="A16" s="190" t="s">
        <v>90</v>
      </c>
      <c r="B16" s="70">
        <v>4</v>
      </c>
      <c r="C16" s="70">
        <v>5</v>
      </c>
      <c r="D16" s="70"/>
      <c r="E16" s="70">
        <v>36833.5</v>
      </c>
      <c r="F16" s="191">
        <v>3</v>
      </c>
      <c r="G16" s="183"/>
    </row>
    <row r="17" spans="1:9" ht="25.5" customHeight="1" x14ac:dyDescent="0.2">
      <c r="A17" s="198" t="s">
        <v>317</v>
      </c>
      <c r="B17" s="201">
        <v>45</v>
      </c>
      <c r="C17" s="201">
        <v>77</v>
      </c>
      <c r="D17" s="201">
        <v>27786</v>
      </c>
      <c r="E17" s="201">
        <v>32863880.109999999</v>
      </c>
      <c r="F17" s="202">
        <v>6104</v>
      </c>
      <c r="G17" s="184"/>
    </row>
    <row r="18" spans="1:9" x14ac:dyDescent="0.2">
      <c r="I18" s="162"/>
    </row>
    <row r="19" spans="1:9" ht="24" customHeight="1" x14ac:dyDescent="0.25">
      <c r="A19" s="245" t="s">
        <v>56</v>
      </c>
      <c r="B19" s="245"/>
      <c r="C19" s="245"/>
      <c r="D19" s="245"/>
      <c r="E19" s="245"/>
      <c r="F19" s="245"/>
      <c r="G19" s="245"/>
      <c r="H19" s="7"/>
      <c r="I19" s="163"/>
    </row>
    <row r="20" spans="1:9" ht="39.75" customHeight="1" x14ac:dyDescent="0.25">
      <c r="A20" s="198" t="s">
        <v>388</v>
      </c>
      <c r="B20" s="199" t="s">
        <v>318</v>
      </c>
      <c r="C20" s="199" t="s">
        <v>319</v>
      </c>
      <c r="D20" s="199" t="s">
        <v>320</v>
      </c>
      <c r="E20" s="199" t="s">
        <v>319</v>
      </c>
      <c r="F20" s="199" t="s">
        <v>321</v>
      </c>
      <c r="G20" s="199" t="s">
        <v>322</v>
      </c>
      <c r="H20" s="7"/>
    </row>
    <row r="21" spans="1:9" ht="29.25" customHeight="1" x14ac:dyDescent="0.25">
      <c r="A21" s="60" t="s">
        <v>60</v>
      </c>
      <c r="B21" s="74">
        <v>745.97</v>
      </c>
      <c r="C21" s="75">
        <v>42746</v>
      </c>
      <c r="D21" s="74">
        <v>707.96</v>
      </c>
      <c r="E21" s="75">
        <v>42738</v>
      </c>
      <c r="F21" s="74">
        <v>741.16</v>
      </c>
      <c r="G21" s="76">
        <v>3.2800000000000003E-2</v>
      </c>
      <c r="H21" s="7"/>
    </row>
    <row r="22" spans="1:9" ht="26.25" x14ac:dyDescent="0.25">
      <c r="A22" s="62" t="s">
        <v>61</v>
      </c>
      <c r="B22" s="79">
        <v>791.44</v>
      </c>
      <c r="C22" s="77">
        <v>42794</v>
      </c>
      <c r="D22" s="79">
        <v>744.09</v>
      </c>
      <c r="E22" s="77">
        <v>42767</v>
      </c>
      <c r="F22" s="79">
        <v>791.44</v>
      </c>
      <c r="G22" s="78">
        <v>6.7799999999999999E-2</v>
      </c>
      <c r="H22" s="7"/>
    </row>
    <row r="23" spans="1:9" ht="26.25" x14ac:dyDescent="0.25">
      <c r="A23" s="60" t="s">
        <v>62</v>
      </c>
      <c r="B23" s="74"/>
      <c r="C23" s="75"/>
      <c r="D23" s="74"/>
      <c r="E23" s="75"/>
      <c r="F23" s="74"/>
      <c r="G23" s="74"/>
      <c r="H23" s="7"/>
    </row>
    <row r="24" spans="1:9" ht="26.25" x14ac:dyDescent="0.25">
      <c r="A24" s="62" t="s">
        <v>63</v>
      </c>
      <c r="B24" s="79"/>
      <c r="C24" s="77"/>
      <c r="D24" s="79"/>
      <c r="E24" s="77"/>
      <c r="F24" s="79"/>
      <c r="G24" s="79"/>
      <c r="H24" s="7"/>
    </row>
    <row r="25" spans="1:9" ht="25.5" x14ac:dyDescent="0.2">
      <c r="A25" s="60" t="s">
        <v>64</v>
      </c>
      <c r="B25" s="74"/>
      <c r="C25" s="75"/>
      <c r="D25" s="74"/>
      <c r="E25" s="75"/>
      <c r="F25" s="74"/>
      <c r="G25" s="74"/>
    </row>
    <row r="26" spans="1:9" ht="25.5" x14ac:dyDescent="0.2">
      <c r="A26" s="62" t="s">
        <v>65</v>
      </c>
      <c r="B26" s="79"/>
      <c r="C26" s="77"/>
      <c r="D26" s="79"/>
      <c r="E26" s="77"/>
      <c r="F26" s="79"/>
      <c r="G26" s="79"/>
    </row>
    <row r="27" spans="1:9" ht="25.5" x14ac:dyDescent="0.2">
      <c r="A27" s="60" t="s">
        <v>66</v>
      </c>
      <c r="B27" s="74"/>
      <c r="C27" s="75"/>
      <c r="D27" s="74"/>
      <c r="E27" s="75"/>
      <c r="F27" s="74"/>
      <c r="G27" s="74"/>
    </row>
    <row r="28" spans="1:9" ht="25.5" x14ac:dyDescent="0.2">
      <c r="A28" s="62" t="s">
        <v>67</v>
      </c>
      <c r="B28" s="79"/>
      <c r="C28" s="77"/>
      <c r="D28" s="79"/>
      <c r="E28" s="77"/>
      <c r="F28" s="79"/>
      <c r="G28" s="79"/>
    </row>
    <row r="29" spans="1:9" ht="25.5" x14ac:dyDescent="0.2">
      <c r="A29" s="60" t="s">
        <v>68</v>
      </c>
      <c r="B29" s="74"/>
      <c r="C29" s="75"/>
      <c r="D29" s="74"/>
      <c r="E29" s="75"/>
      <c r="F29" s="74"/>
      <c r="G29" s="74"/>
    </row>
    <row r="30" spans="1:9" ht="25.5" x14ac:dyDescent="0.2">
      <c r="A30" s="62" t="s">
        <v>69</v>
      </c>
      <c r="B30" s="79"/>
      <c r="C30" s="77"/>
      <c r="D30" s="79"/>
      <c r="E30" s="77"/>
      <c r="F30" s="79"/>
      <c r="G30" s="79"/>
    </row>
    <row r="31" spans="1:9" ht="25.5" x14ac:dyDescent="0.2">
      <c r="A31" s="60" t="s">
        <v>70</v>
      </c>
      <c r="B31" s="74"/>
      <c r="C31" s="75"/>
      <c r="D31" s="74"/>
      <c r="E31" s="75"/>
      <c r="F31" s="74"/>
      <c r="G31" s="74"/>
    </row>
    <row r="32" spans="1:9" ht="25.5" x14ac:dyDescent="0.2">
      <c r="A32" s="62" t="s">
        <v>71</v>
      </c>
      <c r="B32" s="79"/>
      <c r="C32" s="77"/>
      <c r="D32" s="79"/>
      <c r="E32" s="77"/>
      <c r="F32" s="79"/>
      <c r="G32" s="79"/>
    </row>
    <row r="33" spans="1:11" x14ac:dyDescent="0.2">
      <c r="A33" s="21"/>
      <c r="B33" s="21"/>
      <c r="C33" s="21"/>
      <c r="D33" s="21"/>
      <c r="E33" s="21"/>
      <c r="F33" s="21"/>
      <c r="G33" s="21"/>
    </row>
    <row r="34" spans="1:11" ht="24.75" customHeight="1" x14ac:dyDescent="0.2">
      <c r="A34" s="245" t="s">
        <v>57</v>
      </c>
      <c r="B34" s="245"/>
      <c r="C34" s="245"/>
      <c r="D34" s="245"/>
      <c r="E34" s="245"/>
      <c r="F34" s="245"/>
      <c r="G34" s="245"/>
    </row>
    <row r="36" spans="1:11" ht="22.5" x14ac:dyDescent="0.2">
      <c r="I36" s="241" t="s">
        <v>91</v>
      </c>
      <c r="J36" s="242" t="s">
        <v>92</v>
      </c>
      <c r="K36" s="243" t="s">
        <v>115</v>
      </c>
    </row>
    <row r="37" spans="1:11" x14ac:dyDescent="0.2">
      <c r="I37" s="244">
        <v>42767</v>
      </c>
      <c r="J37" s="170">
        <v>744.09</v>
      </c>
      <c r="K37" s="237">
        <v>871</v>
      </c>
    </row>
    <row r="38" spans="1:11" x14ac:dyDescent="0.2">
      <c r="I38" s="244">
        <v>42772</v>
      </c>
      <c r="J38" s="170">
        <v>746.67</v>
      </c>
      <c r="K38" s="236">
        <v>2964</v>
      </c>
    </row>
    <row r="39" spans="1:11" x14ac:dyDescent="0.2">
      <c r="I39" s="244">
        <v>42773</v>
      </c>
      <c r="J39" s="170">
        <v>754.64</v>
      </c>
      <c r="K39" s="236">
        <v>1999</v>
      </c>
    </row>
    <row r="40" spans="1:11" x14ac:dyDescent="0.2">
      <c r="I40" s="244">
        <v>42775</v>
      </c>
      <c r="J40" s="170">
        <v>750.24</v>
      </c>
      <c r="K40" s="236">
        <v>1490</v>
      </c>
    </row>
    <row r="41" spans="1:11" x14ac:dyDescent="0.2">
      <c r="I41" s="244">
        <v>42776</v>
      </c>
      <c r="J41" s="170">
        <v>755.49</v>
      </c>
      <c r="K41" s="236">
        <v>2113</v>
      </c>
    </row>
    <row r="42" spans="1:11" x14ac:dyDescent="0.2">
      <c r="I42" s="244">
        <v>42779</v>
      </c>
      <c r="J42" s="170">
        <v>760.96</v>
      </c>
      <c r="K42" s="236">
        <v>968</v>
      </c>
    </row>
    <row r="43" spans="1:11" x14ac:dyDescent="0.2">
      <c r="I43" s="244">
        <v>42780</v>
      </c>
      <c r="J43" s="170">
        <v>760.33</v>
      </c>
      <c r="K43" s="236">
        <v>765</v>
      </c>
    </row>
    <row r="44" spans="1:11" x14ac:dyDescent="0.2">
      <c r="I44" s="244">
        <v>42781</v>
      </c>
      <c r="J44" s="170">
        <v>762.44</v>
      </c>
      <c r="K44" s="236">
        <v>1066</v>
      </c>
    </row>
    <row r="45" spans="1:11" x14ac:dyDescent="0.2">
      <c r="I45" s="244">
        <v>42782</v>
      </c>
      <c r="J45" s="170">
        <v>762.89</v>
      </c>
      <c r="K45" s="236">
        <v>4953</v>
      </c>
    </row>
    <row r="46" spans="1:11" x14ac:dyDescent="0.2">
      <c r="I46" s="244">
        <v>42783</v>
      </c>
      <c r="J46" s="170">
        <v>762.63</v>
      </c>
      <c r="K46" s="236">
        <v>931</v>
      </c>
    </row>
    <row r="47" spans="1:11" x14ac:dyDescent="0.2">
      <c r="I47" s="244">
        <v>42786</v>
      </c>
      <c r="J47" s="170">
        <v>764.17</v>
      </c>
      <c r="K47" s="236">
        <v>1856</v>
      </c>
    </row>
    <row r="48" spans="1:11" x14ac:dyDescent="0.2">
      <c r="I48" s="244">
        <v>42787</v>
      </c>
      <c r="J48" s="170">
        <v>765.65</v>
      </c>
      <c r="K48" s="236">
        <v>1008</v>
      </c>
    </row>
    <row r="49" spans="9:11" x14ac:dyDescent="0.2">
      <c r="I49" s="244">
        <v>42788</v>
      </c>
      <c r="J49" s="170">
        <v>771.67</v>
      </c>
      <c r="K49" s="236">
        <v>1527</v>
      </c>
    </row>
    <row r="50" spans="9:11" x14ac:dyDescent="0.2">
      <c r="I50" s="244">
        <v>42789</v>
      </c>
      <c r="J50" s="170">
        <v>776.96</v>
      </c>
      <c r="K50" s="236">
        <v>1564</v>
      </c>
    </row>
    <row r="51" spans="9:11" x14ac:dyDescent="0.2">
      <c r="I51" s="244">
        <v>42790</v>
      </c>
      <c r="J51" s="170">
        <v>774.52</v>
      </c>
      <c r="K51" s="236">
        <v>1167</v>
      </c>
    </row>
    <row r="52" spans="9:11" x14ac:dyDescent="0.2">
      <c r="I52" s="244">
        <v>42793</v>
      </c>
      <c r="J52" s="170">
        <v>779.8</v>
      </c>
      <c r="K52" s="236">
        <v>2182</v>
      </c>
    </row>
    <row r="53" spans="9:11" x14ac:dyDescent="0.2">
      <c r="I53" s="244">
        <v>42794</v>
      </c>
      <c r="J53" s="170">
        <v>791.44</v>
      </c>
      <c r="K53" s="236">
        <v>1853</v>
      </c>
    </row>
    <row r="55" spans="9:11" x14ac:dyDescent="0.2">
      <c r="I55"/>
      <c r="J55"/>
      <c r="K55"/>
    </row>
    <row r="56" spans="9:11" x14ac:dyDescent="0.2">
      <c r="I56"/>
      <c r="J56"/>
      <c r="K56"/>
    </row>
    <row r="57" spans="9:11" x14ac:dyDescent="0.2">
      <c r="I57"/>
      <c r="J57"/>
      <c r="K57"/>
    </row>
    <row r="58" spans="9:11" x14ac:dyDescent="0.2">
      <c r="I58"/>
      <c r="J58"/>
      <c r="K58"/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fitToWidth="0" fitToHeight="0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99"/>
  <sheetViews>
    <sheetView showGridLines="0" topLeftCell="A43" zoomScale="90" zoomScaleNormal="90" zoomScaleSheetLayoutView="80" workbookViewId="0">
      <selection activeCell="G19" sqref="G19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10" max="10" width="12.42578125" style="161" customWidth="1"/>
    <col min="11" max="11" width="12.28515625" style="161" customWidth="1"/>
    <col min="12" max="12" width="10" style="161" bestFit="1" customWidth="1"/>
    <col min="13" max="13" width="11.42578125" style="161" bestFit="1" customWidth="1"/>
    <col min="14" max="14" width="10" style="161" bestFit="1" customWidth="1"/>
    <col min="15" max="16" width="9.28515625" style="161" bestFit="1" customWidth="1"/>
  </cols>
  <sheetData>
    <row r="1" spans="1:21" s="6" customFormat="1" ht="39" customHeight="1" x14ac:dyDescent="0.3">
      <c r="A1" s="250" t="s">
        <v>58</v>
      </c>
      <c r="B1" s="250"/>
      <c r="C1" s="250"/>
      <c r="D1" s="250"/>
      <c r="E1" s="250"/>
      <c r="F1" s="250"/>
      <c r="G1" s="250"/>
      <c r="J1" s="164"/>
      <c r="K1" s="164"/>
      <c r="L1" s="164"/>
      <c r="M1" s="164"/>
      <c r="N1" s="164"/>
      <c r="O1" s="164"/>
      <c r="P1" s="164"/>
    </row>
    <row r="2" spans="1:21" s="6" customFormat="1" ht="12" customHeight="1" x14ac:dyDescent="0.2">
      <c r="A2" s="249"/>
      <c r="B2" s="249"/>
      <c r="C2" s="249"/>
      <c r="D2" s="249"/>
      <c r="E2" s="249"/>
      <c r="F2" s="249"/>
      <c r="G2" s="249"/>
      <c r="J2" s="164"/>
      <c r="K2" s="164"/>
      <c r="L2" s="164"/>
      <c r="M2" s="164"/>
      <c r="N2" s="164"/>
      <c r="O2" s="164"/>
      <c r="P2" s="164"/>
    </row>
    <row r="3" spans="1:21" s="6" customFormat="1" ht="12" customHeight="1" x14ac:dyDescent="0.2">
      <c r="A3" s="18"/>
      <c r="B3" s="18"/>
      <c r="C3" s="18"/>
      <c r="D3" s="18"/>
      <c r="E3" s="18"/>
      <c r="F3" s="18"/>
      <c r="G3" s="18"/>
      <c r="J3" s="164"/>
      <c r="K3" s="164"/>
      <c r="L3" s="164"/>
      <c r="M3" s="164"/>
      <c r="N3" s="164"/>
      <c r="O3" s="164"/>
      <c r="P3" s="164"/>
    </row>
    <row r="4" spans="1:21" ht="25.5" customHeight="1" x14ac:dyDescent="0.2">
      <c r="A4" s="245" t="s">
        <v>59</v>
      </c>
      <c r="B4" s="245"/>
      <c r="C4" s="245"/>
      <c r="D4" s="245"/>
      <c r="E4" s="245"/>
      <c r="F4" s="245"/>
      <c r="G4" s="245"/>
    </row>
    <row r="5" spans="1:21" ht="89.25" x14ac:dyDescent="0.2">
      <c r="A5" s="198" t="s">
        <v>388</v>
      </c>
      <c r="B5" s="199" t="s">
        <v>323</v>
      </c>
      <c r="C5" s="199" t="s">
        <v>324</v>
      </c>
      <c r="D5" s="199" t="s">
        <v>325</v>
      </c>
      <c r="E5" s="199" t="s">
        <v>326</v>
      </c>
      <c r="F5" s="199" t="s">
        <v>327</v>
      </c>
      <c r="G5" s="199" t="s">
        <v>328</v>
      </c>
    </row>
    <row r="6" spans="1:21" ht="25.5" x14ac:dyDescent="0.2">
      <c r="A6" s="60" t="s">
        <v>60</v>
      </c>
      <c r="B6" s="61">
        <v>18701685.02</v>
      </c>
      <c r="C6" s="61">
        <v>769599.95</v>
      </c>
      <c r="D6" s="61">
        <v>4522937.32</v>
      </c>
      <c r="E6" s="61">
        <v>1199449.72</v>
      </c>
      <c r="F6" s="61">
        <v>0</v>
      </c>
      <c r="G6" s="61">
        <v>548245</v>
      </c>
      <c r="H6" s="57"/>
    </row>
    <row r="7" spans="1:21" ht="25.5" x14ac:dyDescent="0.2">
      <c r="A7" s="62" t="s">
        <v>61</v>
      </c>
      <c r="B7" s="63">
        <v>25889849.43</v>
      </c>
      <c r="C7" s="63">
        <v>493475.7</v>
      </c>
      <c r="D7" s="63">
        <v>2890213.31</v>
      </c>
      <c r="E7" s="63">
        <v>3553508.17</v>
      </c>
      <c r="F7" s="63">
        <v>0</v>
      </c>
      <c r="G7" s="63">
        <v>36833.5</v>
      </c>
      <c r="H7" s="57"/>
    </row>
    <row r="8" spans="1:21" ht="25.5" x14ac:dyDescent="0.2">
      <c r="A8" s="60" t="s">
        <v>62</v>
      </c>
      <c r="B8" s="61"/>
      <c r="C8" s="61"/>
      <c r="D8" s="61"/>
      <c r="E8" s="61"/>
      <c r="F8" s="61"/>
      <c r="G8" s="61"/>
      <c r="H8" s="57"/>
    </row>
    <row r="9" spans="1:21" ht="25.5" x14ac:dyDescent="0.2">
      <c r="A9" s="62" t="s">
        <v>63</v>
      </c>
      <c r="B9" s="63"/>
      <c r="C9" s="63"/>
      <c r="D9" s="63"/>
      <c r="E9" s="63"/>
      <c r="F9" s="63"/>
      <c r="G9" s="63"/>
      <c r="H9" s="8"/>
      <c r="I9" s="9"/>
    </row>
    <row r="10" spans="1:21" ht="25.5" x14ac:dyDescent="0.2">
      <c r="A10" s="60" t="s">
        <v>64</v>
      </c>
      <c r="B10" s="61"/>
      <c r="C10" s="61"/>
      <c r="D10" s="61"/>
      <c r="E10" s="61"/>
      <c r="F10" s="61"/>
      <c r="G10" s="61"/>
      <c r="H10" s="8"/>
      <c r="I10" s="9"/>
    </row>
    <row r="11" spans="1:21" ht="25.5" x14ac:dyDescent="0.2">
      <c r="A11" s="62" t="s">
        <v>65</v>
      </c>
      <c r="B11" s="63"/>
      <c r="C11" s="63"/>
      <c r="D11" s="63"/>
      <c r="E11" s="63"/>
      <c r="F11" s="63"/>
      <c r="G11" s="63"/>
      <c r="H11" s="8"/>
      <c r="I11" s="9"/>
    </row>
    <row r="12" spans="1:21" ht="25.5" x14ac:dyDescent="0.2">
      <c r="A12" s="60" t="s">
        <v>66</v>
      </c>
      <c r="B12" s="61"/>
      <c r="C12" s="61"/>
      <c r="D12" s="61"/>
      <c r="E12" s="61"/>
      <c r="F12" s="61"/>
      <c r="G12" s="61"/>
      <c r="H12" s="8"/>
      <c r="I12" s="9"/>
    </row>
    <row r="13" spans="1:21" ht="25.5" x14ac:dyDescent="0.2">
      <c r="A13" s="62" t="s">
        <v>67</v>
      </c>
      <c r="B13" s="63"/>
      <c r="C13" s="63"/>
      <c r="D13" s="63"/>
      <c r="E13" s="63"/>
      <c r="F13" s="63"/>
      <c r="G13" s="63"/>
      <c r="H13" s="58"/>
      <c r="I13" s="9"/>
    </row>
    <row r="14" spans="1:21" ht="25.5" x14ac:dyDescent="0.2">
      <c r="A14" s="60" t="s">
        <v>68</v>
      </c>
      <c r="B14" s="61"/>
      <c r="C14" s="61"/>
      <c r="D14" s="61"/>
      <c r="E14" s="61"/>
      <c r="F14" s="61"/>
      <c r="G14" s="61"/>
      <c r="H14" s="58"/>
      <c r="I14" s="9"/>
    </row>
    <row r="15" spans="1:21" ht="25.5" x14ac:dyDescent="0.2">
      <c r="A15" s="62" t="s">
        <v>69</v>
      </c>
      <c r="B15" s="63"/>
      <c r="C15" s="63"/>
      <c r="D15" s="63"/>
      <c r="E15" s="63"/>
      <c r="F15" s="63"/>
      <c r="G15" s="63"/>
      <c r="H15" s="10"/>
      <c r="I15" s="215"/>
      <c r="J15" s="216"/>
      <c r="K15" s="216"/>
      <c r="L15" s="216"/>
      <c r="M15" s="216"/>
      <c r="N15" s="216"/>
      <c r="O15" s="216"/>
      <c r="P15" s="216"/>
      <c r="Q15" s="215"/>
      <c r="R15" s="215"/>
      <c r="S15" s="215"/>
      <c r="T15" s="215"/>
      <c r="U15" s="215"/>
    </row>
    <row r="16" spans="1:21" ht="25.5" x14ac:dyDescent="0.2">
      <c r="A16" s="60" t="s">
        <v>70</v>
      </c>
      <c r="B16" s="61"/>
      <c r="C16" s="61"/>
      <c r="D16" s="61"/>
      <c r="E16" s="61"/>
      <c r="F16" s="61"/>
      <c r="G16" s="61"/>
      <c r="H16" s="11"/>
      <c r="I16" s="217"/>
      <c r="J16" s="218"/>
      <c r="K16" s="218"/>
      <c r="L16" s="218"/>
      <c r="M16" s="218"/>
      <c r="N16" s="218"/>
      <c r="O16" s="218"/>
      <c r="P16" s="218"/>
      <c r="Q16" s="217"/>
      <c r="R16" s="219"/>
      <c r="S16" s="217"/>
      <c r="T16" s="217"/>
      <c r="U16" s="217"/>
    </row>
    <row r="17" spans="1:21" ht="25.5" x14ac:dyDescent="0.2">
      <c r="A17" s="62" t="s">
        <v>71</v>
      </c>
      <c r="B17" s="63"/>
      <c r="C17" s="63"/>
      <c r="D17" s="63"/>
      <c r="E17" s="63"/>
      <c r="F17" s="63"/>
      <c r="G17" s="63"/>
      <c r="H17" s="11"/>
      <c r="I17" s="217"/>
      <c r="J17" s="218"/>
      <c r="K17" s="218"/>
      <c r="L17" s="218"/>
      <c r="M17" s="218"/>
      <c r="N17" s="218"/>
      <c r="O17" s="218"/>
      <c r="P17" s="218"/>
      <c r="Q17" s="217"/>
      <c r="R17" s="219"/>
      <c r="S17" s="217"/>
      <c r="T17" s="217"/>
      <c r="U17" s="217"/>
    </row>
    <row r="18" spans="1:21" ht="25.5" x14ac:dyDescent="0.2">
      <c r="A18" s="198" t="s">
        <v>329</v>
      </c>
      <c r="B18" s="203">
        <f>SUM(B6:B17)</f>
        <v>44591534.450000003</v>
      </c>
      <c r="C18" s="203">
        <f t="shared" ref="C18:G18" si="0">SUM(C6:C17)</f>
        <v>1263075.6499999999</v>
      </c>
      <c r="D18" s="203">
        <f>SUM(D6:D17)</f>
        <v>7413150.6300000008</v>
      </c>
      <c r="E18" s="203">
        <f>SUM(E6:E17)</f>
        <v>4752957.8899999997</v>
      </c>
      <c r="F18" s="204">
        <f t="shared" si="0"/>
        <v>0</v>
      </c>
      <c r="G18" s="203">
        <f>SUM(G6:G17)</f>
        <v>585078.5</v>
      </c>
      <c r="H18" s="11"/>
      <c r="I18" s="217"/>
      <c r="J18" s="218"/>
      <c r="K18" s="218"/>
      <c r="L18" s="218"/>
      <c r="M18" s="218"/>
      <c r="N18" s="218"/>
      <c r="O18" s="218"/>
      <c r="P18" s="218"/>
      <c r="Q18" s="217"/>
      <c r="R18" s="219"/>
      <c r="S18" s="217"/>
      <c r="T18" s="217"/>
      <c r="U18" s="217"/>
    </row>
    <row r="19" spans="1:21" ht="12.75" customHeight="1" x14ac:dyDescent="0.2">
      <c r="B19" s="23"/>
      <c r="C19" s="23"/>
      <c r="D19" s="23"/>
      <c r="E19" s="23"/>
      <c r="F19" s="23"/>
      <c r="G19" s="23"/>
      <c r="H19" s="9"/>
      <c r="I19" s="220"/>
      <c r="J19" s="221"/>
      <c r="K19" s="221"/>
      <c r="L19" s="221"/>
      <c r="M19" s="221"/>
      <c r="N19" s="221"/>
      <c r="O19" s="221"/>
      <c r="P19" s="221"/>
      <c r="Q19" s="222"/>
      <c r="R19" s="222"/>
      <c r="S19" s="222"/>
      <c r="T19" s="222"/>
      <c r="U19" s="222"/>
    </row>
    <row r="20" spans="1:21" ht="27" customHeight="1" x14ac:dyDescent="0.2">
      <c r="A20" s="251" t="s">
        <v>484</v>
      </c>
      <c r="B20" s="251"/>
      <c r="C20" s="251"/>
      <c r="D20" s="251"/>
      <c r="E20" s="251"/>
      <c r="F20" s="251"/>
      <c r="G20" s="251"/>
      <c r="H20" s="19"/>
      <c r="I20" s="223"/>
      <c r="J20" s="196"/>
      <c r="K20" s="196"/>
      <c r="L20" s="196"/>
      <c r="M20" s="196"/>
      <c r="N20" s="197"/>
      <c r="O20" s="196"/>
      <c r="P20" s="196"/>
      <c r="Q20" s="222"/>
      <c r="R20" s="222"/>
      <c r="S20" s="222"/>
      <c r="T20" s="222"/>
      <c r="U20" s="222"/>
    </row>
    <row r="21" spans="1:21" ht="78.75" customHeight="1" x14ac:dyDescent="0.2">
      <c r="A21" s="198" t="s">
        <v>330</v>
      </c>
      <c r="B21" s="199" t="s">
        <v>331</v>
      </c>
      <c r="C21" s="199" t="s">
        <v>332</v>
      </c>
      <c r="D21" s="199" t="s">
        <v>333</v>
      </c>
      <c r="E21" s="199" t="s">
        <v>334</v>
      </c>
      <c r="F21" s="205" t="s">
        <v>335</v>
      </c>
      <c r="G21" s="199" t="s">
        <v>336</v>
      </c>
      <c r="I21" s="87"/>
      <c r="J21" s="165"/>
      <c r="K21" s="165"/>
      <c r="L21" s="165"/>
      <c r="M21" s="165"/>
      <c r="N21" s="165"/>
      <c r="O21" s="165"/>
      <c r="P21" s="165"/>
    </row>
    <row r="22" spans="1:21" ht="38.25" x14ac:dyDescent="0.2">
      <c r="A22" s="80" t="s">
        <v>7</v>
      </c>
      <c r="B22" s="81" t="s">
        <v>302</v>
      </c>
      <c r="C22" s="61">
        <v>11807873.49</v>
      </c>
      <c r="D22" s="61">
        <v>229382</v>
      </c>
      <c r="E22" s="61">
        <v>988</v>
      </c>
      <c r="F22" s="64">
        <v>0.40339999999999998</v>
      </c>
      <c r="G22" s="239">
        <v>0.35930000000000001</v>
      </c>
      <c r="H22" s="54"/>
      <c r="I22" s="224"/>
      <c r="J22" s="225"/>
      <c r="K22" s="225"/>
      <c r="L22" s="225"/>
      <c r="M22" s="225"/>
      <c r="N22" s="225"/>
      <c r="O22" s="225"/>
      <c r="P22" s="225"/>
      <c r="Q22" s="57"/>
    </row>
    <row r="23" spans="1:21" ht="41.25" customHeight="1" x14ac:dyDescent="0.2">
      <c r="A23" s="82" t="s">
        <v>40</v>
      </c>
      <c r="B23" s="83" t="s">
        <v>302</v>
      </c>
      <c r="C23" s="63">
        <v>4075002.47</v>
      </c>
      <c r="D23" s="63">
        <v>149978</v>
      </c>
      <c r="E23" s="63">
        <v>311</v>
      </c>
      <c r="F23" s="65">
        <v>0.13919999999999999</v>
      </c>
      <c r="G23" s="240">
        <v>0.124</v>
      </c>
      <c r="H23" s="54"/>
      <c r="I23" s="224"/>
      <c r="J23" s="225"/>
      <c r="K23" s="225"/>
      <c r="L23" s="225"/>
      <c r="M23" s="225"/>
      <c r="N23" s="225"/>
      <c r="O23" s="225"/>
      <c r="P23" s="221"/>
      <c r="Q23" s="57"/>
    </row>
    <row r="24" spans="1:21" ht="38.25" x14ac:dyDescent="0.2">
      <c r="A24" s="80" t="s">
        <v>119</v>
      </c>
      <c r="B24" s="81" t="s">
        <v>420</v>
      </c>
      <c r="C24" s="61">
        <v>2635820.9500000002</v>
      </c>
      <c r="D24" s="61">
        <v>14183</v>
      </c>
      <c r="E24" s="61">
        <v>299</v>
      </c>
      <c r="F24" s="64">
        <v>0.09</v>
      </c>
      <c r="G24" s="239">
        <v>8.0199999999999994E-2</v>
      </c>
      <c r="H24" s="54"/>
      <c r="I24" s="224"/>
      <c r="J24" s="225"/>
      <c r="K24" s="225"/>
      <c r="L24" s="225"/>
      <c r="M24" s="225"/>
      <c r="N24" s="225"/>
      <c r="O24" s="225"/>
      <c r="P24" s="221"/>
      <c r="Q24" s="57"/>
    </row>
    <row r="25" spans="1:21" ht="38.25" x14ac:dyDescent="0.2">
      <c r="A25" s="82" t="s">
        <v>117</v>
      </c>
      <c r="B25" s="83" t="s">
        <v>302</v>
      </c>
      <c r="C25" s="63">
        <v>2492615.23</v>
      </c>
      <c r="D25" s="63">
        <v>95924</v>
      </c>
      <c r="E25" s="63">
        <v>990</v>
      </c>
      <c r="F25" s="65">
        <v>8.5099999999999995E-2</v>
      </c>
      <c r="G25" s="240">
        <v>7.5800000000000006E-2</v>
      </c>
      <c r="H25" s="54"/>
      <c r="I25" s="224"/>
      <c r="J25" s="225"/>
      <c r="K25" s="225"/>
      <c r="L25" s="225"/>
      <c r="M25" s="225"/>
      <c r="N25" s="225"/>
      <c r="O25" s="225"/>
      <c r="P25" s="221"/>
      <c r="Q25" s="57"/>
    </row>
    <row r="26" spans="1:21" ht="38.25" x14ac:dyDescent="0.2">
      <c r="A26" s="80" t="s">
        <v>118</v>
      </c>
      <c r="B26" s="81" t="s">
        <v>302</v>
      </c>
      <c r="C26" s="61">
        <v>2266080.35</v>
      </c>
      <c r="D26" s="61">
        <v>27211</v>
      </c>
      <c r="E26" s="61">
        <v>391</v>
      </c>
      <c r="F26" s="64">
        <v>7.7399999999999997E-2</v>
      </c>
      <c r="G26" s="239">
        <v>6.9000000000000006E-2</v>
      </c>
      <c r="H26" s="54"/>
      <c r="I26" s="224"/>
      <c r="J26" s="225"/>
      <c r="K26" s="225"/>
      <c r="L26" s="225"/>
      <c r="M26" s="225"/>
      <c r="N26" s="225"/>
      <c r="O26" s="225"/>
      <c r="P26" s="221"/>
      <c r="Q26" s="57"/>
    </row>
    <row r="27" spans="1:21" ht="38.25" x14ac:dyDescent="0.2">
      <c r="A27" s="82" t="s">
        <v>39</v>
      </c>
      <c r="B27" s="83" t="s">
        <v>302</v>
      </c>
      <c r="C27" s="63">
        <v>2008127.05</v>
      </c>
      <c r="D27" s="63">
        <v>5952</v>
      </c>
      <c r="E27" s="63">
        <v>454</v>
      </c>
      <c r="F27" s="65">
        <v>6.8599999999999994E-2</v>
      </c>
      <c r="G27" s="240">
        <v>6.1100000000000002E-2</v>
      </c>
      <c r="H27" s="54"/>
      <c r="I27" s="224"/>
      <c r="J27" s="225"/>
      <c r="K27" s="225"/>
      <c r="L27" s="225"/>
      <c r="M27" s="225"/>
      <c r="N27" s="225"/>
      <c r="O27" s="225"/>
      <c r="P27" s="221"/>
      <c r="Q27" s="57"/>
    </row>
    <row r="28" spans="1:21" ht="38.25" x14ac:dyDescent="0.2">
      <c r="A28" s="80" t="s">
        <v>120</v>
      </c>
      <c r="B28" s="81" t="s">
        <v>302</v>
      </c>
      <c r="C28" s="61">
        <v>1683048.82</v>
      </c>
      <c r="D28" s="61">
        <v>102639</v>
      </c>
      <c r="E28" s="61">
        <v>250</v>
      </c>
      <c r="F28" s="64">
        <v>5.7500000000000002E-2</v>
      </c>
      <c r="G28" s="239">
        <v>5.1200000000000002E-2</v>
      </c>
      <c r="H28" s="54"/>
      <c r="I28" s="224"/>
      <c r="J28" s="225"/>
      <c r="K28" s="225"/>
      <c r="L28" s="225"/>
      <c r="M28" s="225"/>
      <c r="N28" s="225"/>
      <c r="O28" s="225"/>
      <c r="P28" s="221"/>
      <c r="Q28" s="57"/>
    </row>
    <row r="29" spans="1:21" ht="38.25" x14ac:dyDescent="0.2">
      <c r="A29" s="82" t="s">
        <v>8</v>
      </c>
      <c r="B29" s="83" t="s">
        <v>302</v>
      </c>
      <c r="C29" s="63">
        <v>751891.91</v>
      </c>
      <c r="D29" s="63">
        <v>114625</v>
      </c>
      <c r="E29" s="63">
        <v>226</v>
      </c>
      <c r="F29" s="65">
        <v>2.5700000000000001E-2</v>
      </c>
      <c r="G29" s="240">
        <v>2.29E-2</v>
      </c>
      <c r="H29" s="54"/>
      <c r="I29" s="224"/>
      <c r="J29" s="225"/>
      <c r="K29" s="225"/>
      <c r="L29" s="225"/>
      <c r="M29" s="225"/>
      <c r="N29" s="225"/>
      <c r="O29" s="225"/>
      <c r="P29" s="221"/>
      <c r="Q29" s="57"/>
    </row>
    <row r="30" spans="1:21" ht="38.25" x14ac:dyDescent="0.2">
      <c r="A30" s="80" t="s">
        <v>136</v>
      </c>
      <c r="B30" s="81" t="s">
        <v>302</v>
      </c>
      <c r="C30" s="61">
        <v>612608.81999999995</v>
      </c>
      <c r="D30" s="61">
        <v>340944</v>
      </c>
      <c r="E30" s="61">
        <v>404</v>
      </c>
      <c r="F30" s="64">
        <v>2.0899999999999998E-2</v>
      </c>
      <c r="G30" s="239">
        <v>1.8599999999999998E-2</v>
      </c>
      <c r="H30" s="54"/>
      <c r="I30" s="224"/>
      <c r="J30" s="225"/>
      <c r="K30" s="225"/>
      <c r="L30" s="225"/>
      <c r="M30" s="225"/>
      <c r="N30" s="225"/>
      <c r="O30" s="225"/>
      <c r="P30" s="221"/>
      <c r="Q30" s="57"/>
    </row>
    <row r="31" spans="1:21" ht="38.25" x14ac:dyDescent="0.2">
      <c r="A31" s="82" t="s">
        <v>144</v>
      </c>
      <c r="B31" s="83" t="s">
        <v>492</v>
      </c>
      <c r="C31" s="63">
        <v>430143.32</v>
      </c>
      <c r="D31" s="63">
        <v>21747</v>
      </c>
      <c r="E31" s="63">
        <v>121</v>
      </c>
      <c r="F31" s="65">
        <v>1.47E-2</v>
      </c>
      <c r="G31" s="240">
        <v>1.3100000000000001E-2</v>
      </c>
      <c r="H31" s="54"/>
      <c r="I31" s="224"/>
      <c r="J31" s="225"/>
      <c r="K31" s="225"/>
      <c r="L31" s="225"/>
      <c r="M31" s="225"/>
      <c r="N31" s="225"/>
      <c r="O31" s="225"/>
      <c r="P31" s="221"/>
      <c r="Q31" s="57"/>
    </row>
    <row r="32" spans="1:21" ht="13.5" customHeight="1" x14ac:dyDescent="0.2">
      <c r="H32" s="22"/>
      <c r="I32" s="224"/>
      <c r="J32" s="225"/>
      <c r="K32" s="225"/>
      <c r="L32" s="225"/>
      <c r="M32" s="225"/>
      <c r="N32" s="225"/>
      <c r="O32" s="225"/>
      <c r="P32" s="221"/>
      <c r="Q32" s="57"/>
    </row>
    <row r="33" spans="1:17" ht="27" customHeight="1" x14ac:dyDescent="0.2">
      <c r="A33" s="251" t="s">
        <v>485</v>
      </c>
      <c r="B33" s="251"/>
      <c r="C33" s="251"/>
      <c r="D33" s="251"/>
      <c r="E33" s="251"/>
      <c r="F33" s="251"/>
      <c r="G33" s="251"/>
      <c r="I33" s="224"/>
      <c r="J33" s="225"/>
      <c r="K33" s="225"/>
      <c r="L33" s="225"/>
      <c r="M33" s="225"/>
      <c r="N33" s="225"/>
      <c r="O33" s="225"/>
      <c r="P33" s="221"/>
      <c r="Q33" s="57"/>
    </row>
    <row r="34" spans="1:17" ht="63.75" x14ac:dyDescent="0.2">
      <c r="A34" s="198" t="s">
        <v>330</v>
      </c>
      <c r="B34" s="199" t="s">
        <v>331</v>
      </c>
      <c r="C34" s="199" t="s">
        <v>332</v>
      </c>
      <c r="D34" s="199" t="s">
        <v>333</v>
      </c>
      <c r="E34" s="199" t="s">
        <v>334</v>
      </c>
      <c r="F34" s="205" t="s">
        <v>337</v>
      </c>
      <c r="G34" s="199" t="s">
        <v>336</v>
      </c>
      <c r="J34" s="166"/>
      <c r="K34" s="247" t="s">
        <v>108</v>
      </c>
      <c r="L34" s="248"/>
      <c r="M34" s="248"/>
      <c r="N34" s="247" t="s">
        <v>303</v>
      </c>
      <c r="O34" s="247" t="s">
        <v>109</v>
      </c>
      <c r="P34" s="247" t="s">
        <v>110</v>
      </c>
      <c r="Q34" s="161"/>
    </row>
    <row r="35" spans="1:17" ht="29.25" customHeight="1" x14ac:dyDescent="0.2">
      <c r="A35" s="85" t="s">
        <v>357</v>
      </c>
      <c r="B35" s="84" t="s">
        <v>304</v>
      </c>
      <c r="C35" s="66">
        <v>1417079</v>
      </c>
      <c r="D35" s="66">
        <v>1350</v>
      </c>
      <c r="E35" s="66">
        <v>7</v>
      </c>
      <c r="F35" s="67">
        <v>0.3947</v>
      </c>
      <c r="G35" s="239">
        <v>4.3099999999999999E-2</v>
      </c>
      <c r="H35" s="57"/>
      <c r="I35" s="57"/>
      <c r="J35" s="167" t="s">
        <v>389</v>
      </c>
      <c r="K35" s="226" t="s">
        <v>111</v>
      </c>
      <c r="L35" s="226" t="s">
        <v>112</v>
      </c>
      <c r="M35" s="226" t="s">
        <v>113</v>
      </c>
      <c r="N35" s="247"/>
      <c r="O35" s="247"/>
      <c r="P35" s="247"/>
      <c r="Q35" s="161"/>
    </row>
    <row r="36" spans="1:17" ht="28.5" customHeight="1" x14ac:dyDescent="0.2">
      <c r="A36" s="86" t="s">
        <v>363</v>
      </c>
      <c r="B36" s="83" t="s">
        <v>305</v>
      </c>
      <c r="C36" s="68">
        <v>698528</v>
      </c>
      <c r="D36" s="68">
        <v>830</v>
      </c>
      <c r="E36" s="68">
        <v>4</v>
      </c>
      <c r="F36" s="69">
        <v>0.1946</v>
      </c>
      <c r="G36" s="240">
        <v>2.1299999999999999E-2</v>
      </c>
      <c r="H36" s="57"/>
      <c r="I36" s="227"/>
      <c r="J36" s="168" t="s">
        <v>93</v>
      </c>
      <c r="K36" s="169">
        <f>K48/10^6</f>
        <v>18.701685019999999</v>
      </c>
      <c r="L36" s="169">
        <f t="shared" ref="L36:P37" si="1">L48/10^6</f>
        <v>0.76959994999999992</v>
      </c>
      <c r="M36" s="169">
        <f t="shared" si="1"/>
        <v>4.5229373200000005</v>
      </c>
      <c r="N36" s="169">
        <f t="shared" si="1"/>
        <v>1.1994497200000001</v>
      </c>
      <c r="O36" s="169">
        <f t="shared" si="1"/>
        <v>0</v>
      </c>
      <c r="P36" s="169">
        <f t="shared" si="1"/>
        <v>0.54824499999999998</v>
      </c>
      <c r="Q36" s="161"/>
    </row>
    <row r="37" spans="1:17" ht="25.5" x14ac:dyDescent="0.2">
      <c r="A37" s="85" t="s">
        <v>403</v>
      </c>
      <c r="B37" s="84" t="s">
        <v>305</v>
      </c>
      <c r="C37" s="66">
        <v>584462</v>
      </c>
      <c r="D37" s="66">
        <v>571</v>
      </c>
      <c r="E37" s="66">
        <v>6</v>
      </c>
      <c r="F37" s="67">
        <v>0.1628</v>
      </c>
      <c r="G37" s="239">
        <v>1.78E-2</v>
      </c>
      <c r="H37" s="57"/>
      <c r="I37" s="227"/>
      <c r="J37" s="168" t="s">
        <v>94</v>
      </c>
      <c r="K37" s="169">
        <f>K49/10^6</f>
        <v>25.889849429999998</v>
      </c>
      <c r="L37" s="169">
        <f t="shared" si="1"/>
        <v>0.49347570000000002</v>
      </c>
      <c r="M37" s="169">
        <f t="shared" si="1"/>
        <v>2.89021331</v>
      </c>
      <c r="N37" s="169">
        <f t="shared" si="1"/>
        <v>3.5535081699999997</v>
      </c>
      <c r="O37" s="169">
        <f t="shared" si="1"/>
        <v>0</v>
      </c>
      <c r="P37" s="169">
        <f t="shared" si="1"/>
        <v>3.6833499999999998E-2</v>
      </c>
      <c r="Q37" s="161"/>
    </row>
    <row r="38" spans="1:17" ht="22.5" x14ac:dyDescent="0.2">
      <c r="A38" s="57"/>
      <c r="B38" s="57"/>
      <c r="C38" s="57"/>
      <c r="D38" s="57"/>
      <c r="E38" s="57"/>
      <c r="F38" s="57"/>
      <c r="G38" s="57"/>
      <c r="H38" s="227"/>
      <c r="I38" s="227"/>
      <c r="J38" s="168" t="s">
        <v>95</v>
      </c>
      <c r="K38" s="169"/>
      <c r="L38" s="169"/>
      <c r="M38" s="169"/>
      <c r="N38" s="169"/>
      <c r="O38" s="169"/>
      <c r="P38" s="169"/>
      <c r="Q38" s="161"/>
    </row>
    <row r="39" spans="1:17" ht="26.25" customHeight="1" x14ac:dyDescent="0.2">
      <c r="A39" s="245" t="s">
        <v>390</v>
      </c>
      <c r="B39" s="245"/>
      <c r="C39" s="245"/>
      <c r="D39" s="245"/>
      <c r="E39" s="245"/>
      <c r="F39" s="245"/>
      <c r="G39" s="245"/>
      <c r="H39" s="227"/>
      <c r="I39" s="227"/>
      <c r="J39" s="168" t="s">
        <v>96</v>
      </c>
      <c r="K39" s="169"/>
      <c r="L39" s="169"/>
      <c r="M39" s="169"/>
      <c r="N39" s="169"/>
      <c r="O39" s="169"/>
      <c r="P39" s="169"/>
      <c r="Q39" s="161"/>
    </row>
    <row r="40" spans="1:17" ht="22.5" x14ac:dyDescent="0.2">
      <c r="H40" s="227"/>
      <c r="I40" s="227"/>
      <c r="J40" s="168" t="s">
        <v>97</v>
      </c>
      <c r="K40" s="169"/>
      <c r="L40" s="169"/>
      <c r="M40" s="169"/>
      <c r="N40" s="169"/>
      <c r="O40" s="169"/>
      <c r="P40" s="169"/>
      <c r="Q40" s="161"/>
    </row>
    <row r="41" spans="1:17" ht="22.5" x14ac:dyDescent="0.2">
      <c r="H41" s="227"/>
      <c r="I41" s="227"/>
      <c r="J41" s="168" t="s">
        <v>98</v>
      </c>
      <c r="K41" s="169"/>
      <c r="L41" s="169"/>
      <c r="M41" s="169"/>
      <c r="N41" s="169"/>
      <c r="O41" s="169"/>
      <c r="P41" s="169"/>
      <c r="Q41" s="161"/>
    </row>
    <row r="42" spans="1:17" ht="22.5" x14ac:dyDescent="0.2">
      <c r="H42" s="227"/>
      <c r="I42" s="227"/>
      <c r="J42" s="168" t="s">
        <v>99</v>
      </c>
      <c r="K42" s="169"/>
      <c r="L42" s="169"/>
      <c r="M42" s="169"/>
      <c r="N42" s="169"/>
      <c r="O42" s="169"/>
      <c r="P42" s="169"/>
      <c r="Q42" s="161"/>
    </row>
    <row r="43" spans="1:17" ht="22.5" x14ac:dyDescent="0.2">
      <c r="H43" s="227"/>
      <c r="I43" s="227"/>
      <c r="J43" s="168" t="s">
        <v>100</v>
      </c>
      <c r="K43" s="169"/>
      <c r="L43" s="169"/>
      <c r="M43" s="169"/>
      <c r="N43" s="169"/>
      <c r="O43" s="169"/>
      <c r="P43" s="169"/>
      <c r="Q43" s="161"/>
    </row>
    <row r="44" spans="1:17" ht="22.5" x14ac:dyDescent="0.2">
      <c r="H44" s="227"/>
      <c r="I44" s="227"/>
      <c r="J44" s="168" t="s">
        <v>101</v>
      </c>
      <c r="K44" s="169"/>
      <c r="L44" s="169"/>
      <c r="M44" s="169"/>
      <c r="N44" s="169"/>
      <c r="O44" s="169"/>
      <c r="P44" s="169"/>
      <c r="Q44" s="161"/>
    </row>
    <row r="45" spans="1:17" ht="22.5" x14ac:dyDescent="0.2">
      <c r="H45" s="227"/>
      <c r="I45" s="227"/>
      <c r="J45" s="168" t="s">
        <v>102</v>
      </c>
      <c r="K45" s="169"/>
      <c r="L45" s="169"/>
      <c r="M45" s="169"/>
      <c r="N45" s="169"/>
      <c r="O45" s="169"/>
      <c r="P45" s="169"/>
      <c r="Q45" s="161"/>
    </row>
    <row r="46" spans="1:17" ht="22.5" x14ac:dyDescent="0.2">
      <c r="H46" s="227"/>
      <c r="I46" s="227"/>
      <c r="J46" s="168" t="s">
        <v>103</v>
      </c>
      <c r="K46" s="169"/>
      <c r="L46" s="169"/>
      <c r="M46" s="169"/>
      <c r="N46" s="169"/>
      <c r="O46" s="169"/>
      <c r="P46" s="169"/>
      <c r="Q46" s="161"/>
    </row>
    <row r="47" spans="1:17" ht="22.5" x14ac:dyDescent="0.2">
      <c r="H47" s="227"/>
      <c r="I47" s="227"/>
      <c r="J47" s="168" t="s">
        <v>104</v>
      </c>
      <c r="K47" s="169"/>
      <c r="L47" s="169"/>
      <c r="M47" s="169"/>
      <c r="N47" s="169"/>
      <c r="O47" s="169"/>
      <c r="P47" s="169"/>
      <c r="Q47" s="161"/>
    </row>
    <row r="48" spans="1:17" x14ac:dyDescent="0.2">
      <c r="H48" s="227"/>
      <c r="I48" s="227"/>
      <c r="J48" s="171" t="s">
        <v>391</v>
      </c>
      <c r="K48" s="170">
        <v>18701685.02</v>
      </c>
      <c r="L48" s="170">
        <v>769599.95</v>
      </c>
      <c r="M48" s="170">
        <v>4522937.32</v>
      </c>
      <c r="N48" s="170">
        <v>1199449.72</v>
      </c>
      <c r="O48" s="170">
        <v>0</v>
      </c>
      <c r="P48" s="170">
        <v>548245</v>
      </c>
      <c r="Q48" s="161"/>
    </row>
    <row r="49" spans="8:17" x14ac:dyDescent="0.2">
      <c r="H49" s="227"/>
      <c r="I49" s="227"/>
      <c r="J49" s="161" t="s">
        <v>392</v>
      </c>
      <c r="K49" s="170">
        <v>25889849.43</v>
      </c>
      <c r="L49" s="170">
        <v>493475.7</v>
      </c>
      <c r="M49" s="170">
        <v>2890213.31</v>
      </c>
      <c r="N49" s="170">
        <v>3553508.17</v>
      </c>
      <c r="O49" s="170">
        <v>0</v>
      </c>
      <c r="P49" s="170">
        <v>36833.5</v>
      </c>
      <c r="Q49" s="161"/>
    </row>
    <row r="50" spans="8:17" x14ac:dyDescent="0.2">
      <c r="H50" s="227"/>
      <c r="I50" s="227"/>
      <c r="J50" s="161" t="s">
        <v>393</v>
      </c>
      <c r="Q50" s="161"/>
    </row>
    <row r="51" spans="8:17" x14ac:dyDescent="0.2">
      <c r="H51" s="227"/>
      <c r="I51" s="227"/>
      <c r="J51" s="195" t="s">
        <v>394</v>
      </c>
      <c r="Q51" s="161"/>
    </row>
    <row r="52" spans="8:17" x14ac:dyDescent="0.2">
      <c r="H52" s="227"/>
      <c r="I52" s="227"/>
      <c r="J52" s="161" t="s">
        <v>395</v>
      </c>
      <c r="Q52" s="161"/>
    </row>
    <row r="53" spans="8:17" x14ac:dyDescent="0.2">
      <c r="H53" s="227"/>
      <c r="I53" s="227"/>
      <c r="J53" s="161" t="s">
        <v>396</v>
      </c>
      <c r="Q53" s="161"/>
    </row>
    <row r="54" spans="8:17" x14ac:dyDescent="0.2">
      <c r="H54" s="227"/>
      <c r="I54" s="227"/>
      <c r="J54" s="161" t="s">
        <v>397</v>
      </c>
      <c r="Q54" s="161"/>
    </row>
    <row r="55" spans="8:17" x14ac:dyDescent="0.2">
      <c r="H55" s="227"/>
      <c r="I55" s="227"/>
      <c r="J55" s="161" t="s">
        <v>398</v>
      </c>
      <c r="Q55" s="161"/>
    </row>
    <row r="56" spans="8:17" x14ac:dyDescent="0.2">
      <c r="H56" s="227"/>
      <c r="I56" s="227"/>
      <c r="J56" s="195" t="s">
        <v>399</v>
      </c>
      <c r="Q56" s="161"/>
    </row>
    <row r="57" spans="8:17" x14ac:dyDescent="0.2">
      <c r="H57" s="227"/>
      <c r="I57" s="227"/>
      <c r="J57" s="161" t="s">
        <v>400</v>
      </c>
      <c r="Q57" s="161"/>
    </row>
    <row r="58" spans="8:17" x14ac:dyDescent="0.2">
      <c r="H58" s="227"/>
      <c r="I58" s="227"/>
      <c r="J58" s="192" t="s">
        <v>401</v>
      </c>
      <c r="Q58" s="161"/>
    </row>
    <row r="59" spans="8:17" x14ac:dyDescent="0.2">
      <c r="H59" s="227"/>
      <c r="I59" s="227"/>
      <c r="J59" s="195" t="s">
        <v>402</v>
      </c>
      <c r="Q59" s="161"/>
    </row>
    <row r="60" spans="8:17" x14ac:dyDescent="0.2">
      <c r="H60" s="227"/>
      <c r="I60" s="227"/>
      <c r="Q60" s="161"/>
    </row>
    <row r="61" spans="8:17" x14ac:dyDescent="0.2">
      <c r="H61" s="227"/>
      <c r="I61" s="227"/>
      <c r="Q61" s="161"/>
    </row>
    <row r="62" spans="8:17" x14ac:dyDescent="0.2">
      <c r="H62" s="227"/>
      <c r="I62" s="227"/>
      <c r="Q62" s="161"/>
    </row>
    <row r="63" spans="8:17" x14ac:dyDescent="0.2">
      <c r="H63" s="227"/>
      <c r="I63" s="227"/>
      <c r="Q63" s="161"/>
    </row>
    <row r="64" spans="8:17" x14ac:dyDescent="0.2">
      <c r="Q64" s="161"/>
    </row>
    <row r="65" spans="17:17" x14ac:dyDescent="0.2">
      <c r="Q65" s="161"/>
    </row>
    <row r="66" spans="17:17" x14ac:dyDescent="0.2">
      <c r="Q66" s="161"/>
    </row>
    <row r="67" spans="17:17" x14ac:dyDescent="0.2">
      <c r="Q67" s="161"/>
    </row>
    <row r="68" spans="17:17" x14ac:dyDescent="0.2">
      <c r="Q68" s="161"/>
    </row>
    <row r="69" spans="17:17" x14ac:dyDescent="0.2">
      <c r="Q69" s="161"/>
    </row>
    <row r="70" spans="17:17" x14ac:dyDescent="0.2">
      <c r="Q70" s="161"/>
    </row>
    <row r="71" spans="17:17" x14ac:dyDescent="0.2">
      <c r="Q71" s="161"/>
    </row>
    <row r="72" spans="17:17" x14ac:dyDescent="0.2">
      <c r="Q72" s="161"/>
    </row>
    <row r="73" spans="17:17" x14ac:dyDescent="0.2">
      <c r="Q73" s="161"/>
    </row>
    <row r="74" spans="17:17" x14ac:dyDescent="0.2">
      <c r="Q74" s="161"/>
    </row>
    <row r="75" spans="17:17" x14ac:dyDescent="0.2">
      <c r="Q75" s="161"/>
    </row>
    <row r="76" spans="17:17" x14ac:dyDescent="0.2">
      <c r="Q76" s="161"/>
    </row>
    <row r="77" spans="17:17" x14ac:dyDescent="0.2">
      <c r="Q77" s="161"/>
    </row>
    <row r="78" spans="17:17" x14ac:dyDescent="0.2">
      <c r="Q78" s="161"/>
    </row>
    <row r="79" spans="17:17" x14ac:dyDescent="0.2">
      <c r="Q79" s="161"/>
    </row>
    <row r="80" spans="17:17" x14ac:dyDescent="0.2">
      <c r="Q80" s="161"/>
    </row>
    <row r="81" spans="17:17" x14ac:dyDescent="0.2">
      <c r="Q81" s="161"/>
    </row>
    <row r="82" spans="17:17" x14ac:dyDescent="0.2">
      <c r="Q82" s="161"/>
    </row>
    <row r="83" spans="17:17" x14ac:dyDescent="0.2">
      <c r="Q83" s="161"/>
    </row>
    <row r="84" spans="17:17" x14ac:dyDescent="0.2">
      <c r="Q84" s="161"/>
    </row>
    <row r="85" spans="17:17" x14ac:dyDescent="0.2">
      <c r="Q85" s="161"/>
    </row>
    <row r="86" spans="17:17" x14ac:dyDescent="0.2">
      <c r="Q86" s="161"/>
    </row>
    <row r="87" spans="17:17" x14ac:dyDescent="0.2">
      <c r="Q87" s="161"/>
    </row>
    <row r="88" spans="17:17" x14ac:dyDescent="0.2">
      <c r="Q88" s="161"/>
    </row>
    <row r="89" spans="17:17" x14ac:dyDescent="0.2">
      <c r="Q89" s="161"/>
    </row>
    <row r="90" spans="17:17" x14ac:dyDescent="0.2">
      <c r="Q90" s="161"/>
    </row>
    <row r="91" spans="17:17" x14ac:dyDescent="0.2">
      <c r="Q91" s="161"/>
    </row>
    <row r="92" spans="17:17" x14ac:dyDescent="0.2">
      <c r="Q92" s="161"/>
    </row>
    <row r="93" spans="17:17" x14ac:dyDescent="0.2">
      <c r="Q93" s="161"/>
    </row>
    <row r="94" spans="17:17" x14ac:dyDescent="0.2">
      <c r="Q94" s="161"/>
    </row>
    <row r="95" spans="17:17" x14ac:dyDescent="0.2">
      <c r="Q95" s="161"/>
    </row>
    <row r="96" spans="17:17" x14ac:dyDescent="0.2">
      <c r="Q96" s="161"/>
    </row>
    <row r="97" spans="17:17" x14ac:dyDescent="0.2">
      <c r="Q97" s="161"/>
    </row>
    <row r="98" spans="17:17" x14ac:dyDescent="0.2">
      <c r="Q98" s="161"/>
    </row>
    <row r="99" spans="17:17" x14ac:dyDescent="0.2">
      <c r="Q99" s="161"/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3"/>
  <sheetViews>
    <sheetView topLeftCell="A109" zoomScale="90" zoomScaleNormal="90" zoomScaleSheetLayoutView="100" workbookViewId="0">
      <selection activeCell="H125" sqref="H125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79" customWidth="1"/>
    <col min="5" max="5" width="13" style="100" customWidth="1"/>
    <col min="6" max="6" width="17.7109375" style="100" customWidth="1"/>
    <col min="7" max="9" width="13.7109375" style="100" customWidth="1"/>
  </cols>
  <sheetData>
    <row r="1" spans="1:16" ht="38.25" customHeight="1" x14ac:dyDescent="0.3">
      <c r="A1" s="250" t="s">
        <v>74</v>
      </c>
      <c r="B1" s="250"/>
      <c r="C1" s="250"/>
      <c r="D1" s="250"/>
      <c r="E1" s="250"/>
      <c r="F1" s="250"/>
      <c r="G1" s="250"/>
      <c r="H1" s="250"/>
      <c r="I1" s="250"/>
      <c r="J1" s="30"/>
      <c r="K1" s="29"/>
      <c r="L1" s="24"/>
      <c r="M1" s="24"/>
      <c r="N1" s="24"/>
      <c r="O1" s="25"/>
      <c r="P1" s="25"/>
    </row>
    <row r="2" spans="1:16" x14ac:dyDescent="0.2">
      <c r="A2" s="31"/>
      <c r="B2" s="31"/>
      <c r="C2" s="31"/>
      <c r="D2" s="172"/>
      <c r="E2" s="32"/>
      <c r="F2" s="32"/>
      <c r="G2" s="32"/>
      <c r="H2" s="32"/>
      <c r="I2" s="27"/>
      <c r="J2" s="29"/>
      <c r="K2" s="30"/>
      <c r="L2" s="25"/>
      <c r="M2" s="25"/>
      <c r="N2" s="25"/>
      <c r="O2" s="25"/>
      <c r="P2" s="25"/>
    </row>
    <row r="3" spans="1:16" x14ac:dyDescent="0.2">
      <c r="A3" s="31"/>
      <c r="B3" s="31"/>
      <c r="C3" s="31"/>
      <c r="D3" s="172"/>
      <c r="E3" s="32"/>
      <c r="F3" s="32"/>
      <c r="G3" s="32"/>
      <c r="H3" s="32"/>
      <c r="I3" s="27"/>
      <c r="J3" s="29"/>
      <c r="K3" s="30"/>
      <c r="L3" s="25"/>
      <c r="M3" s="25"/>
      <c r="N3" s="25"/>
      <c r="O3" s="25"/>
      <c r="P3" s="25"/>
    </row>
    <row r="4" spans="1:16" s="102" customFormat="1" ht="25.5" x14ac:dyDescent="0.2">
      <c r="A4" s="34" t="s">
        <v>75</v>
      </c>
      <c r="B4" s="34"/>
      <c r="C4" s="34"/>
      <c r="D4" s="173"/>
      <c r="E4" s="99"/>
      <c r="F4" s="99"/>
      <c r="G4" s="105"/>
      <c r="H4" s="105"/>
      <c r="I4" s="106"/>
      <c r="J4" s="107"/>
      <c r="K4" s="108"/>
      <c r="L4" s="109"/>
      <c r="M4" s="109"/>
      <c r="N4" s="109"/>
      <c r="O4" s="109"/>
      <c r="P4" s="109"/>
    </row>
    <row r="5" spans="1:16" s="102" customFormat="1" ht="92.25" customHeight="1" x14ac:dyDescent="0.2">
      <c r="A5" s="198" t="s">
        <v>330</v>
      </c>
      <c r="B5" s="199" t="s">
        <v>344</v>
      </c>
      <c r="C5" s="199" t="s">
        <v>55</v>
      </c>
      <c r="D5" s="206" t="s">
        <v>487</v>
      </c>
      <c r="E5" s="207" t="s">
        <v>488</v>
      </c>
      <c r="F5" s="207" t="s">
        <v>489</v>
      </c>
      <c r="G5" s="207" t="s">
        <v>332</v>
      </c>
      <c r="H5" s="207" t="s">
        <v>333</v>
      </c>
      <c r="I5" s="207" t="s">
        <v>334</v>
      </c>
    </row>
    <row r="6" spans="1:16" s="102" customFormat="1" x14ac:dyDescent="0.2">
      <c r="A6" s="110" t="s">
        <v>7</v>
      </c>
      <c r="B6" s="110" t="s">
        <v>122</v>
      </c>
      <c r="C6" s="110" t="s">
        <v>123</v>
      </c>
      <c r="D6" s="174">
        <v>52</v>
      </c>
      <c r="E6" s="70">
        <v>32793448</v>
      </c>
      <c r="F6" s="70">
        <v>1705259296</v>
      </c>
      <c r="G6" s="70">
        <v>11807873.49</v>
      </c>
      <c r="H6" s="70">
        <v>229382</v>
      </c>
      <c r="I6" s="70">
        <v>988</v>
      </c>
      <c r="K6" s="111"/>
    </row>
    <row r="7" spans="1:16" s="102" customFormat="1" x14ac:dyDescent="0.2">
      <c r="A7" s="112" t="s">
        <v>40</v>
      </c>
      <c r="B7" s="112" t="s">
        <v>134</v>
      </c>
      <c r="C7" s="112" t="s">
        <v>135</v>
      </c>
      <c r="D7" s="175">
        <v>28.8</v>
      </c>
      <c r="E7" s="71">
        <v>14000000</v>
      </c>
      <c r="F7" s="71">
        <v>403200000</v>
      </c>
      <c r="G7" s="71">
        <v>4075002.47</v>
      </c>
      <c r="H7" s="71">
        <v>149978</v>
      </c>
      <c r="I7" s="71">
        <v>311</v>
      </c>
      <c r="K7" s="111"/>
    </row>
    <row r="8" spans="1:16" s="102" customFormat="1" x14ac:dyDescent="0.2">
      <c r="A8" s="110" t="s">
        <v>117</v>
      </c>
      <c r="B8" s="110" t="s">
        <v>124</v>
      </c>
      <c r="C8" s="110" t="s">
        <v>125</v>
      </c>
      <c r="D8" s="174">
        <v>26.8</v>
      </c>
      <c r="E8" s="70">
        <v>22735148</v>
      </c>
      <c r="F8" s="70">
        <v>609301966.39999998</v>
      </c>
      <c r="G8" s="70">
        <v>2492615.23</v>
      </c>
      <c r="H8" s="70">
        <v>95924</v>
      </c>
      <c r="I8" s="70">
        <v>990</v>
      </c>
      <c r="K8" s="111"/>
    </row>
    <row r="9" spans="1:16" s="102" customFormat="1" x14ac:dyDescent="0.2">
      <c r="A9" s="112" t="s">
        <v>118</v>
      </c>
      <c r="B9" s="112" t="s">
        <v>126</v>
      </c>
      <c r="C9" s="112" t="s">
        <v>127</v>
      </c>
      <c r="D9" s="175">
        <v>87</v>
      </c>
      <c r="E9" s="71">
        <v>6535478</v>
      </c>
      <c r="F9" s="71">
        <v>568586586</v>
      </c>
      <c r="G9" s="71">
        <v>2266080.35</v>
      </c>
      <c r="H9" s="71">
        <v>27211</v>
      </c>
      <c r="I9" s="71">
        <v>391</v>
      </c>
      <c r="K9" s="111"/>
    </row>
    <row r="10" spans="1:16" s="102" customFormat="1" x14ac:dyDescent="0.2">
      <c r="A10" s="110" t="s">
        <v>39</v>
      </c>
      <c r="B10" s="110" t="s">
        <v>128</v>
      </c>
      <c r="C10" s="110" t="s">
        <v>129</v>
      </c>
      <c r="D10" s="174">
        <v>356</v>
      </c>
      <c r="E10" s="70">
        <v>2086301</v>
      </c>
      <c r="F10" s="70">
        <v>742723156</v>
      </c>
      <c r="G10" s="70">
        <v>2008127.05</v>
      </c>
      <c r="H10" s="70">
        <v>5952</v>
      </c>
      <c r="I10" s="70">
        <v>454</v>
      </c>
      <c r="K10" s="111"/>
    </row>
    <row r="11" spans="1:16" s="102" customFormat="1" x14ac:dyDescent="0.2">
      <c r="A11" s="112" t="s">
        <v>120</v>
      </c>
      <c r="B11" s="112" t="s">
        <v>132</v>
      </c>
      <c r="C11" s="112" t="s">
        <v>133</v>
      </c>
      <c r="D11" s="175">
        <v>17.2</v>
      </c>
      <c r="E11" s="71">
        <v>17219662</v>
      </c>
      <c r="F11" s="71">
        <v>296178186.39999998</v>
      </c>
      <c r="G11" s="71">
        <v>1683048.82</v>
      </c>
      <c r="H11" s="71">
        <v>102639</v>
      </c>
      <c r="I11" s="71">
        <v>250</v>
      </c>
      <c r="K11" s="111"/>
    </row>
    <row r="12" spans="1:16" s="102" customFormat="1" x14ac:dyDescent="0.2">
      <c r="A12" s="110" t="s">
        <v>8</v>
      </c>
      <c r="B12" s="110" t="s">
        <v>130</v>
      </c>
      <c r="C12" s="110" t="s">
        <v>131</v>
      </c>
      <c r="D12" s="174">
        <v>6.6</v>
      </c>
      <c r="E12" s="70">
        <v>24424613</v>
      </c>
      <c r="F12" s="70">
        <v>161202445.80000001</v>
      </c>
      <c r="G12" s="70">
        <v>751891.91</v>
      </c>
      <c r="H12" s="70">
        <v>114625</v>
      </c>
      <c r="I12" s="70">
        <v>226</v>
      </c>
      <c r="K12" s="111"/>
    </row>
    <row r="13" spans="1:16" s="102" customFormat="1" x14ac:dyDescent="0.2">
      <c r="A13" s="112" t="s">
        <v>136</v>
      </c>
      <c r="B13" s="112" t="s">
        <v>137</v>
      </c>
      <c r="C13" s="112" t="s">
        <v>138</v>
      </c>
      <c r="D13" s="175">
        <v>1.85</v>
      </c>
      <c r="E13" s="71">
        <v>16830838</v>
      </c>
      <c r="F13" s="71">
        <v>31137050.300000001</v>
      </c>
      <c r="G13" s="71">
        <v>612608.81999999995</v>
      </c>
      <c r="H13" s="71">
        <v>340944</v>
      </c>
      <c r="I13" s="71">
        <v>404</v>
      </c>
      <c r="K13" s="111"/>
    </row>
    <row r="14" spans="1:16" s="102" customFormat="1" x14ac:dyDescent="0.2">
      <c r="A14" s="110" t="s">
        <v>41</v>
      </c>
      <c r="B14" s="110" t="s">
        <v>139</v>
      </c>
      <c r="C14" s="110" t="s">
        <v>140</v>
      </c>
      <c r="D14" s="174">
        <v>65.5</v>
      </c>
      <c r="E14" s="70">
        <v>6090943</v>
      </c>
      <c r="F14" s="70">
        <v>398956766.5</v>
      </c>
      <c r="G14" s="70">
        <v>192601.29</v>
      </c>
      <c r="H14" s="70">
        <v>2898</v>
      </c>
      <c r="I14" s="70">
        <v>66</v>
      </c>
      <c r="K14" s="111"/>
    </row>
    <row r="15" spans="1:16" s="102" customFormat="1" ht="25.5" x14ac:dyDescent="0.2">
      <c r="A15" s="208" t="s">
        <v>345</v>
      </c>
      <c r="B15" s="208"/>
      <c r="C15" s="208"/>
      <c r="D15" s="209"/>
      <c r="E15" s="210"/>
      <c r="F15" s="203">
        <f>SUM(F6:F14)</f>
        <v>4916545453.4000006</v>
      </c>
      <c r="G15" s="203">
        <f t="shared" ref="G15:I15" si="0">SUM(G6:G14)</f>
        <v>25889849.430000003</v>
      </c>
      <c r="H15" s="203">
        <f t="shared" si="0"/>
        <v>1069553</v>
      </c>
      <c r="I15" s="203">
        <f t="shared" si="0"/>
        <v>4080</v>
      </c>
      <c r="K15" s="111"/>
    </row>
    <row r="16" spans="1:16" s="102" customFormat="1" x14ac:dyDescent="0.2">
      <c r="A16" s="113"/>
      <c r="B16" s="113"/>
      <c r="C16" s="113"/>
      <c r="D16" s="176"/>
      <c r="E16" s="107"/>
      <c r="F16" s="107"/>
      <c r="G16" s="107"/>
      <c r="H16" s="107"/>
      <c r="I16" s="104"/>
      <c r="K16" s="111"/>
      <c r="L16" s="109"/>
      <c r="M16" s="109"/>
      <c r="N16" s="109"/>
      <c r="O16" s="109"/>
      <c r="P16" s="109"/>
    </row>
    <row r="17" spans="1:16" s="102" customFormat="1" x14ac:dyDescent="0.2">
      <c r="A17" s="113"/>
      <c r="B17" s="113"/>
      <c r="C17" s="113"/>
      <c r="D17" s="176"/>
      <c r="E17" s="107"/>
      <c r="F17" s="107"/>
      <c r="G17" s="107"/>
      <c r="H17" s="107"/>
      <c r="I17" s="104"/>
      <c r="K17" s="111"/>
      <c r="L17" s="109"/>
      <c r="M17" s="109"/>
      <c r="N17" s="109"/>
      <c r="O17" s="109"/>
      <c r="P17" s="109"/>
    </row>
    <row r="18" spans="1:16" s="102" customFormat="1" ht="25.5" x14ac:dyDescent="0.2">
      <c r="A18" s="96" t="s">
        <v>76</v>
      </c>
      <c r="B18" s="97"/>
      <c r="C18" s="97"/>
      <c r="D18" s="177"/>
      <c r="E18" s="101"/>
      <c r="F18" s="101"/>
      <c r="G18" s="107"/>
      <c r="H18" s="107"/>
      <c r="I18" s="104"/>
      <c r="K18" s="111"/>
      <c r="L18" s="109"/>
      <c r="M18" s="109"/>
      <c r="N18" s="109"/>
      <c r="O18" s="109"/>
      <c r="P18" s="109"/>
    </row>
    <row r="19" spans="1:16" s="102" customFormat="1" ht="89.25" x14ac:dyDescent="0.2">
      <c r="A19" s="208" t="s">
        <v>330</v>
      </c>
      <c r="B19" s="199" t="s">
        <v>344</v>
      </c>
      <c r="C19" s="199" t="s">
        <v>55</v>
      </c>
      <c r="D19" s="206" t="s">
        <v>490</v>
      </c>
      <c r="E19" s="207" t="s">
        <v>491</v>
      </c>
      <c r="F19" s="207" t="s">
        <v>489</v>
      </c>
      <c r="G19" s="207" t="s">
        <v>332</v>
      </c>
      <c r="H19" s="207" t="s">
        <v>333</v>
      </c>
      <c r="I19" s="207" t="s">
        <v>334</v>
      </c>
      <c r="K19" s="111"/>
      <c r="L19" s="109"/>
      <c r="M19" s="109"/>
      <c r="N19" s="109"/>
      <c r="O19" s="109"/>
      <c r="P19" s="109"/>
    </row>
    <row r="20" spans="1:16" s="102" customFormat="1" x14ac:dyDescent="0.2">
      <c r="A20" s="110" t="s">
        <v>144</v>
      </c>
      <c r="B20" s="110" t="s">
        <v>145</v>
      </c>
      <c r="C20" s="110" t="s">
        <v>146</v>
      </c>
      <c r="D20" s="174">
        <v>19.98</v>
      </c>
      <c r="E20" s="70">
        <v>2838414</v>
      </c>
      <c r="F20" s="70">
        <v>56697319.649999999</v>
      </c>
      <c r="G20" s="70">
        <v>430143.32</v>
      </c>
      <c r="H20" s="70">
        <v>21747</v>
      </c>
      <c r="I20" s="70">
        <v>121</v>
      </c>
      <c r="K20" s="111"/>
      <c r="L20" s="109"/>
      <c r="M20" s="109"/>
      <c r="N20" s="109"/>
      <c r="O20" s="109"/>
      <c r="P20" s="109"/>
    </row>
    <row r="21" spans="1:16" s="102" customFormat="1" x14ac:dyDescent="0.2">
      <c r="A21" s="112" t="s">
        <v>141</v>
      </c>
      <c r="B21" s="112" t="s">
        <v>142</v>
      </c>
      <c r="C21" s="112" t="s">
        <v>143</v>
      </c>
      <c r="D21" s="175">
        <v>444</v>
      </c>
      <c r="E21" s="71">
        <v>100919</v>
      </c>
      <c r="F21" s="71">
        <v>44808036</v>
      </c>
      <c r="G21" s="71">
        <v>40756.5</v>
      </c>
      <c r="H21" s="71">
        <v>93</v>
      </c>
      <c r="I21" s="71">
        <v>14</v>
      </c>
      <c r="K21" s="111"/>
      <c r="L21" s="109"/>
      <c r="M21" s="109"/>
      <c r="N21" s="109"/>
      <c r="O21" s="109"/>
      <c r="P21" s="109"/>
    </row>
    <row r="22" spans="1:16" s="102" customFormat="1" x14ac:dyDescent="0.2">
      <c r="A22" s="110" t="s">
        <v>147</v>
      </c>
      <c r="B22" s="110" t="s">
        <v>148</v>
      </c>
      <c r="C22" s="110" t="s">
        <v>149</v>
      </c>
      <c r="D22" s="174">
        <v>40</v>
      </c>
      <c r="E22" s="70">
        <v>497022</v>
      </c>
      <c r="F22" s="70">
        <v>19880880</v>
      </c>
      <c r="G22" s="70">
        <v>22572.28</v>
      </c>
      <c r="H22" s="70">
        <v>602</v>
      </c>
      <c r="I22" s="70">
        <v>31</v>
      </c>
      <c r="K22" s="111"/>
      <c r="L22" s="109"/>
      <c r="M22" s="109"/>
      <c r="N22" s="109"/>
      <c r="O22" s="109"/>
      <c r="P22" s="109"/>
    </row>
    <row r="23" spans="1:16" s="102" customFormat="1" x14ac:dyDescent="0.2">
      <c r="A23" s="112" t="s">
        <v>159</v>
      </c>
      <c r="B23" s="112" t="s">
        <v>160</v>
      </c>
      <c r="C23" s="112" t="s">
        <v>161</v>
      </c>
      <c r="D23" s="175">
        <v>1.2</v>
      </c>
      <c r="E23" s="71">
        <v>491393</v>
      </c>
      <c r="F23" s="71">
        <v>589671.6</v>
      </c>
      <c r="G23" s="71">
        <v>3.6</v>
      </c>
      <c r="H23" s="71">
        <v>3</v>
      </c>
      <c r="I23" s="71">
        <v>1</v>
      </c>
      <c r="K23" s="111"/>
      <c r="L23" s="109"/>
      <c r="M23" s="109"/>
      <c r="N23" s="109"/>
      <c r="O23" s="109"/>
      <c r="P23" s="109"/>
    </row>
    <row r="24" spans="1:16" s="102" customFormat="1" x14ac:dyDescent="0.2">
      <c r="A24" s="110" t="s">
        <v>150</v>
      </c>
      <c r="B24" s="110" t="s">
        <v>151</v>
      </c>
      <c r="C24" s="110" t="s">
        <v>152</v>
      </c>
      <c r="D24" s="174">
        <v>0.03</v>
      </c>
      <c r="E24" s="70">
        <v>5180000</v>
      </c>
      <c r="F24" s="70">
        <v>129500</v>
      </c>
      <c r="G24" s="70">
        <v>0</v>
      </c>
      <c r="H24" s="70">
        <v>0</v>
      </c>
      <c r="I24" s="70">
        <v>0</v>
      </c>
      <c r="K24" s="111"/>
      <c r="L24" s="109"/>
      <c r="M24" s="109"/>
      <c r="N24" s="109"/>
      <c r="O24" s="109"/>
      <c r="P24" s="109"/>
    </row>
    <row r="25" spans="1:16" s="102" customFormat="1" ht="25.5" x14ac:dyDescent="0.2">
      <c r="A25" s="208" t="s">
        <v>345</v>
      </c>
      <c r="B25" s="208"/>
      <c r="C25" s="208"/>
      <c r="D25" s="209"/>
      <c r="E25" s="210"/>
      <c r="F25" s="203">
        <f>SUM(F20:F24)</f>
        <v>122105407.25</v>
      </c>
      <c r="G25" s="203">
        <f>SUM(G20:G24)</f>
        <v>493475.69999999995</v>
      </c>
      <c r="H25" s="203">
        <f>SUM(H20:H24)</f>
        <v>22445</v>
      </c>
      <c r="I25" s="203">
        <f>SUM(I20:I24)</f>
        <v>167</v>
      </c>
      <c r="K25" s="111"/>
      <c r="L25" s="109"/>
      <c r="M25" s="109"/>
      <c r="N25" s="109"/>
      <c r="O25" s="109"/>
      <c r="P25" s="109"/>
    </row>
    <row r="26" spans="1:16" s="102" customFormat="1" x14ac:dyDescent="0.2">
      <c r="A26" s="115"/>
      <c r="B26" s="115"/>
      <c r="C26" s="115"/>
      <c r="D26" s="178"/>
      <c r="E26" s="116"/>
      <c r="F26" s="116"/>
      <c r="G26" s="117"/>
      <c r="H26" s="117"/>
      <c r="I26" s="117"/>
      <c r="K26" s="111"/>
      <c r="L26" s="109"/>
      <c r="M26" s="109"/>
      <c r="N26" s="109"/>
      <c r="O26" s="109"/>
      <c r="P26" s="109"/>
    </row>
    <row r="27" spans="1:16" s="102" customFormat="1" x14ac:dyDescent="0.2">
      <c r="A27" s="115"/>
      <c r="B27" s="115"/>
      <c r="C27" s="115"/>
      <c r="D27" s="178"/>
      <c r="E27" s="116"/>
      <c r="F27" s="116"/>
      <c r="G27" s="117"/>
      <c r="H27" s="117"/>
      <c r="I27" s="117"/>
      <c r="K27" s="111"/>
      <c r="L27" s="109"/>
      <c r="M27" s="109"/>
      <c r="N27" s="109"/>
      <c r="O27" s="109"/>
      <c r="P27" s="109"/>
    </row>
    <row r="28" spans="1:16" s="102" customFormat="1" ht="25.5" x14ac:dyDescent="0.2">
      <c r="A28" s="96" t="s">
        <v>77</v>
      </c>
      <c r="B28" s="97"/>
      <c r="C28" s="97"/>
      <c r="D28" s="177"/>
      <c r="E28" s="101"/>
      <c r="F28" s="101"/>
      <c r="G28" s="105"/>
      <c r="H28" s="105"/>
      <c r="I28" s="106"/>
      <c r="J28" s="114"/>
      <c r="K28" s="109"/>
      <c r="L28" s="109"/>
      <c r="M28" s="109"/>
      <c r="N28" s="109"/>
      <c r="O28" s="109"/>
      <c r="P28" s="109"/>
    </row>
    <row r="29" spans="1:16" s="102" customFormat="1" ht="89.25" x14ac:dyDescent="0.2">
      <c r="A29" s="208" t="s">
        <v>330</v>
      </c>
      <c r="B29" s="199" t="s">
        <v>344</v>
      </c>
      <c r="C29" s="199" t="s">
        <v>55</v>
      </c>
      <c r="D29" s="206" t="s">
        <v>490</v>
      </c>
      <c r="E29" s="207" t="s">
        <v>491</v>
      </c>
      <c r="F29" s="207" t="s">
        <v>489</v>
      </c>
      <c r="G29" s="207" t="s">
        <v>332</v>
      </c>
      <c r="H29" s="207" t="s">
        <v>333</v>
      </c>
      <c r="I29" s="207" t="s">
        <v>334</v>
      </c>
      <c r="K29" s="109"/>
      <c r="L29" s="109"/>
      <c r="M29" s="109"/>
      <c r="N29" s="109"/>
      <c r="O29" s="109"/>
      <c r="P29" s="109"/>
    </row>
    <row r="30" spans="1:16" s="102" customFormat="1" x14ac:dyDescent="0.2">
      <c r="A30" s="110" t="s">
        <v>119</v>
      </c>
      <c r="B30" s="110" t="s">
        <v>165</v>
      </c>
      <c r="C30" s="110" t="s">
        <v>166</v>
      </c>
      <c r="D30" s="174">
        <v>195</v>
      </c>
      <c r="E30" s="70">
        <v>814626</v>
      </c>
      <c r="F30" s="70">
        <v>158852070</v>
      </c>
      <c r="G30" s="70">
        <v>2635820.9500000002</v>
      </c>
      <c r="H30" s="70">
        <v>14183</v>
      </c>
      <c r="I30" s="70">
        <v>299</v>
      </c>
      <c r="K30" s="109"/>
      <c r="L30" s="109"/>
      <c r="M30" s="109"/>
      <c r="N30" s="109"/>
      <c r="O30" s="109"/>
      <c r="P30" s="109"/>
    </row>
    <row r="31" spans="1:16" s="102" customFormat="1" x14ac:dyDescent="0.2">
      <c r="A31" s="112" t="s">
        <v>173</v>
      </c>
      <c r="B31" s="112" t="s">
        <v>174</v>
      </c>
      <c r="C31" s="112" t="s">
        <v>175</v>
      </c>
      <c r="D31" s="175">
        <v>2.2000000000000002</v>
      </c>
      <c r="E31" s="71">
        <v>2120401</v>
      </c>
      <c r="F31" s="71">
        <v>4664882.2</v>
      </c>
      <c r="G31" s="71">
        <v>62210.3</v>
      </c>
      <c r="H31" s="71">
        <v>29837</v>
      </c>
      <c r="I31" s="71">
        <v>37</v>
      </c>
      <c r="K31" s="109"/>
      <c r="L31" s="109"/>
      <c r="M31" s="109"/>
      <c r="N31" s="109"/>
      <c r="O31" s="109"/>
      <c r="P31" s="109"/>
    </row>
    <row r="32" spans="1:16" s="102" customFormat="1" x14ac:dyDescent="0.2">
      <c r="A32" s="110" t="s">
        <v>185</v>
      </c>
      <c r="B32" s="110" t="s">
        <v>186</v>
      </c>
      <c r="C32" s="110" t="s">
        <v>187</v>
      </c>
      <c r="D32" s="174">
        <v>9.06</v>
      </c>
      <c r="E32" s="70">
        <v>2675640</v>
      </c>
      <c r="F32" s="70">
        <v>24246649.68</v>
      </c>
      <c r="G32" s="70">
        <v>47375.98</v>
      </c>
      <c r="H32" s="70">
        <v>5535</v>
      </c>
      <c r="I32" s="70">
        <v>333</v>
      </c>
    </row>
    <row r="33" spans="1:18" s="102" customFormat="1" x14ac:dyDescent="0.2">
      <c r="A33" s="112" t="s">
        <v>197</v>
      </c>
      <c r="B33" s="112" t="s">
        <v>198</v>
      </c>
      <c r="C33" s="112" t="s">
        <v>199</v>
      </c>
      <c r="D33" s="175">
        <v>0.5</v>
      </c>
      <c r="E33" s="71">
        <v>3909878</v>
      </c>
      <c r="F33" s="71">
        <v>1954939</v>
      </c>
      <c r="G33" s="71">
        <v>38940</v>
      </c>
      <c r="H33" s="71">
        <v>77880</v>
      </c>
      <c r="I33" s="71">
        <v>573</v>
      </c>
    </row>
    <row r="34" spans="1:18" s="102" customFormat="1" x14ac:dyDescent="0.2">
      <c r="A34" s="110" t="s">
        <v>176</v>
      </c>
      <c r="B34" s="110" t="s">
        <v>177</v>
      </c>
      <c r="C34" s="110" t="s">
        <v>178</v>
      </c>
      <c r="D34" s="174">
        <v>16.5</v>
      </c>
      <c r="E34" s="70">
        <v>1793869</v>
      </c>
      <c r="F34" s="70">
        <v>29598838.5</v>
      </c>
      <c r="G34" s="70">
        <v>33379.01</v>
      </c>
      <c r="H34" s="70">
        <v>2048</v>
      </c>
      <c r="I34" s="70">
        <v>21</v>
      </c>
    </row>
    <row r="35" spans="1:18" s="102" customFormat="1" x14ac:dyDescent="0.2">
      <c r="A35" s="112" t="s">
        <v>200</v>
      </c>
      <c r="B35" s="112" t="s">
        <v>201</v>
      </c>
      <c r="C35" s="112" t="s">
        <v>202</v>
      </c>
      <c r="D35" s="175">
        <v>0.5</v>
      </c>
      <c r="E35" s="71">
        <v>3932515</v>
      </c>
      <c r="F35" s="71">
        <v>1966257.5</v>
      </c>
      <c r="G35" s="71">
        <v>16600.5</v>
      </c>
      <c r="H35" s="71">
        <v>33201</v>
      </c>
      <c r="I35" s="71">
        <v>83</v>
      </c>
    </row>
    <row r="36" spans="1:18" s="102" customFormat="1" x14ac:dyDescent="0.2">
      <c r="A36" s="110" t="s">
        <v>191</v>
      </c>
      <c r="B36" s="110" t="s">
        <v>192</v>
      </c>
      <c r="C36" s="110" t="s">
        <v>193</v>
      </c>
      <c r="D36" s="174">
        <v>0.41</v>
      </c>
      <c r="E36" s="70">
        <v>4282596</v>
      </c>
      <c r="F36" s="70">
        <v>1755864.36</v>
      </c>
      <c r="G36" s="70">
        <v>10426</v>
      </c>
      <c r="H36" s="70">
        <v>24672</v>
      </c>
      <c r="I36" s="70">
        <v>112</v>
      </c>
    </row>
    <row r="37" spans="1:18" s="102" customFormat="1" x14ac:dyDescent="0.2">
      <c r="A37" s="112" t="s">
        <v>203</v>
      </c>
      <c r="B37" s="112" t="s">
        <v>204</v>
      </c>
      <c r="C37" s="112" t="s">
        <v>205</v>
      </c>
      <c r="D37" s="175">
        <v>0.69</v>
      </c>
      <c r="E37" s="71">
        <v>1229712</v>
      </c>
      <c r="F37" s="71">
        <v>848501.28</v>
      </c>
      <c r="G37" s="71">
        <v>9292.86</v>
      </c>
      <c r="H37" s="71">
        <v>14098</v>
      </c>
      <c r="I37" s="71">
        <v>35</v>
      </c>
      <c r="K37" s="108"/>
      <c r="L37" s="109"/>
      <c r="M37" s="109"/>
      <c r="N37" s="109"/>
      <c r="O37" s="109"/>
      <c r="P37" s="109"/>
    </row>
    <row r="38" spans="1:18" s="102" customFormat="1" x14ac:dyDescent="0.2">
      <c r="A38" s="110" t="s">
        <v>179</v>
      </c>
      <c r="B38" s="110" t="s">
        <v>180</v>
      </c>
      <c r="C38" s="110" t="s">
        <v>181</v>
      </c>
      <c r="D38" s="174">
        <v>49</v>
      </c>
      <c r="E38" s="70">
        <v>200000</v>
      </c>
      <c r="F38" s="70">
        <v>9800000</v>
      </c>
      <c r="G38" s="70">
        <v>5884.65</v>
      </c>
      <c r="H38" s="70">
        <v>120</v>
      </c>
      <c r="I38" s="70">
        <v>16</v>
      </c>
    </row>
    <row r="39" spans="1:18" s="102" customFormat="1" x14ac:dyDescent="0.2">
      <c r="A39" s="110" t="s">
        <v>188</v>
      </c>
      <c r="B39" s="110" t="s">
        <v>189</v>
      </c>
      <c r="C39" s="110" t="s">
        <v>190</v>
      </c>
      <c r="D39" s="174">
        <v>80</v>
      </c>
      <c r="E39" s="70">
        <v>186436</v>
      </c>
      <c r="F39" s="70">
        <v>14914880</v>
      </c>
      <c r="G39" s="70">
        <v>5864.3</v>
      </c>
      <c r="H39" s="70">
        <v>78</v>
      </c>
      <c r="I39" s="70">
        <v>12</v>
      </c>
    </row>
    <row r="40" spans="1:18" s="102" customFormat="1" x14ac:dyDescent="0.2">
      <c r="A40" s="112" t="s">
        <v>216</v>
      </c>
      <c r="B40" s="112" t="s">
        <v>217</v>
      </c>
      <c r="C40" s="112" t="s">
        <v>218</v>
      </c>
      <c r="D40" s="175">
        <v>3.4</v>
      </c>
      <c r="E40" s="71">
        <v>896939</v>
      </c>
      <c r="F40" s="71">
        <v>3049592.6</v>
      </c>
      <c r="G40" s="71">
        <v>5118</v>
      </c>
      <c r="H40" s="71">
        <v>1506</v>
      </c>
      <c r="I40" s="71">
        <v>5</v>
      </c>
    </row>
    <row r="41" spans="1:18" s="102" customFormat="1" x14ac:dyDescent="0.2">
      <c r="A41" s="110" t="s">
        <v>182</v>
      </c>
      <c r="B41" s="110" t="s">
        <v>183</v>
      </c>
      <c r="C41" s="110" t="s">
        <v>184</v>
      </c>
      <c r="D41" s="174">
        <v>3.7</v>
      </c>
      <c r="E41" s="70">
        <v>1254960</v>
      </c>
      <c r="F41" s="70">
        <v>4643352</v>
      </c>
      <c r="G41" s="70">
        <v>3432.6</v>
      </c>
      <c r="H41" s="70">
        <v>918</v>
      </c>
      <c r="I41" s="70">
        <v>12</v>
      </c>
    </row>
    <row r="42" spans="1:18" s="102" customFormat="1" x14ac:dyDescent="0.2">
      <c r="A42" s="112" t="s">
        <v>156</v>
      </c>
      <c r="B42" s="112" t="s">
        <v>157</v>
      </c>
      <c r="C42" s="112" t="s">
        <v>158</v>
      </c>
      <c r="D42" s="175">
        <v>30</v>
      </c>
      <c r="E42" s="71">
        <v>594601</v>
      </c>
      <c r="F42" s="71">
        <v>17838030</v>
      </c>
      <c r="G42" s="71">
        <v>3390</v>
      </c>
      <c r="H42" s="71">
        <v>113</v>
      </c>
      <c r="I42" s="71">
        <v>2</v>
      </c>
    </row>
    <row r="43" spans="1:18" s="102" customFormat="1" x14ac:dyDescent="0.2">
      <c r="A43" s="110" t="s">
        <v>206</v>
      </c>
      <c r="B43" s="110" t="s">
        <v>207</v>
      </c>
      <c r="C43" s="110" t="s">
        <v>208</v>
      </c>
      <c r="D43" s="174">
        <v>3.83</v>
      </c>
      <c r="E43" s="70">
        <v>712410</v>
      </c>
      <c r="F43" s="70">
        <v>2728530.3</v>
      </c>
      <c r="G43" s="70">
        <v>3023.25</v>
      </c>
      <c r="H43" s="70">
        <v>769</v>
      </c>
      <c r="I43" s="70">
        <v>21</v>
      </c>
    </row>
    <row r="44" spans="1:18" s="102" customFormat="1" x14ac:dyDescent="0.2">
      <c r="A44" s="112" t="s">
        <v>212</v>
      </c>
      <c r="B44" s="112" t="s">
        <v>213</v>
      </c>
      <c r="C44" s="112" t="s">
        <v>214</v>
      </c>
      <c r="D44" s="175">
        <v>9.5</v>
      </c>
      <c r="E44" s="71">
        <v>953795</v>
      </c>
      <c r="F44" s="71">
        <v>9062006.3000000007</v>
      </c>
      <c r="G44" s="71">
        <v>2642.32</v>
      </c>
      <c r="H44" s="71">
        <v>271</v>
      </c>
      <c r="I44" s="71">
        <v>13</v>
      </c>
      <c r="K44" s="114"/>
    </row>
    <row r="45" spans="1:18" s="102" customFormat="1" x14ac:dyDescent="0.2">
      <c r="A45" s="110" t="s">
        <v>106</v>
      </c>
      <c r="B45" s="110" t="s">
        <v>107</v>
      </c>
      <c r="C45" s="110" t="s">
        <v>215</v>
      </c>
      <c r="D45" s="174">
        <v>19.899999999999999</v>
      </c>
      <c r="E45" s="70">
        <v>202437</v>
      </c>
      <c r="F45" s="70">
        <v>4028496.3</v>
      </c>
      <c r="G45" s="70">
        <v>2629.4</v>
      </c>
      <c r="H45" s="70">
        <v>132</v>
      </c>
      <c r="I45" s="70">
        <v>3</v>
      </c>
      <c r="K45" s="114"/>
      <c r="L45" s="111"/>
      <c r="M45" s="111"/>
      <c r="N45" s="111"/>
      <c r="O45" s="118"/>
      <c r="Q45" s="107"/>
      <c r="R45" s="108"/>
    </row>
    <row r="46" spans="1:18" s="102" customFormat="1" x14ac:dyDescent="0.2">
      <c r="A46" s="112" t="s">
        <v>153</v>
      </c>
      <c r="B46" s="112" t="s">
        <v>154</v>
      </c>
      <c r="C46" s="112" t="s">
        <v>155</v>
      </c>
      <c r="D46" s="175">
        <v>4</v>
      </c>
      <c r="E46" s="71">
        <v>3447901</v>
      </c>
      <c r="F46" s="71">
        <v>13791604</v>
      </c>
      <c r="G46" s="71">
        <v>1708.4</v>
      </c>
      <c r="H46" s="71">
        <v>459</v>
      </c>
      <c r="I46" s="71">
        <v>9</v>
      </c>
      <c r="K46" s="114"/>
      <c r="L46" s="111"/>
      <c r="M46" s="111"/>
      <c r="N46" s="111"/>
      <c r="O46" s="118"/>
      <c r="Q46" s="107"/>
      <c r="R46" s="108"/>
    </row>
    <row r="47" spans="1:18" s="102" customFormat="1" x14ac:dyDescent="0.2">
      <c r="A47" s="110" t="s">
        <v>219</v>
      </c>
      <c r="B47" s="110" t="s">
        <v>220</v>
      </c>
      <c r="C47" s="110" t="s">
        <v>221</v>
      </c>
      <c r="D47" s="174">
        <v>0.01</v>
      </c>
      <c r="E47" s="70">
        <v>7347565</v>
      </c>
      <c r="F47" s="70">
        <v>73475.649999999994</v>
      </c>
      <c r="G47" s="70">
        <v>905.66</v>
      </c>
      <c r="H47" s="70">
        <v>18066</v>
      </c>
      <c r="I47" s="70">
        <v>9</v>
      </c>
      <c r="K47" s="114"/>
      <c r="L47" s="111"/>
      <c r="M47" s="111"/>
      <c r="N47" s="111"/>
      <c r="O47" s="118"/>
      <c r="Q47" s="107"/>
      <c r="R47" s="108"/>
    </row>
    <row r="48" spans="1:18" s="102" customFormat="1" x14ac:dyDescent="0.2">
      <c r="A48" s="112" t="s">
        <v>194</v>
      </c>
      <c r="B48" s="112" t="s">
        <v>195</v>
      </c>
      <c r="C48" s="112" t="s">
        <v>196</v>
      </c>
      <c r="D48" s="175">
        <v>2.0099999999999998</v>
      </c>
      <c r="E48" s="71">
        <v>692542</v>
      </c>
      <c r="F48" s="71">
        <v>1392009.42</v>
      </c>
      <c r="G48" s="71">
        <v>733</v>
      </c>
      <c r="H48" s="71">
        <v>350</v>
      </c>
      <c r="I48" s="71">
        <v>2</v>
      </c>
      <c r="K48" s="114"/>
      <c r="L48" s="111"/>
      <c r="M48" s="111"/>
      <c r="N48" s="111"/>
      <c r="O48" s="118"/>
      <c r="Q48" s="107"/>
      <c r="R48" s="108"/>
    </row>
    <row r="49" spans="1:18" s="102" customFormat="1" x14ac:dyDescent="0.2">
      <c r="A49" s="110" t="s">
        <v>170</v>
      </c>
      <c r="B49" s="110" t="s">
        <v>171</v>
      </c>
      <c r="C49" s="110" t="s">
        <v>172</v>
      </c>
      <c r="D49" s="174">
        <v>45</v>
      </c>
      <c r="E49" s="70">
        <v>449872</v>
      </c>
      <c r="F49" s="70">
        <v>20244240</v>
      </c>
      <c r="G49" s="70">
        <v>675.13</v>
      </c>
      <c r="H49" s="70">
        <v>15</v>
      </c>
      <c r="I49" s="70">
        <v>4</v>
      </c>
      <c r="L49" s="111"/>
      <c r="M49" s="111"/>
      <c r="N49" s="111"/>
      <c r="O49" s="118"/>
      <c r="Q49" s="107"/>
      <c r="R49" s="108"/>
    </row>
    <row r="50" spans="1:18" s="102" customFormat="1" x14ac:dyDescent="0.2">
      <c r="A50" s="112" t="s">
        <v>167</v>
      </c>
      <c r="B50" s="112" t="s">
        <v>168</v>
      </c>
      <c r="C50" s="112" t="s">
        <v>169</v>
      </c>
      <c r="D50" s="175">
        <v>3.5</v>
      </c>
      <c r="E50" s="71">
        <v>2764308</v>
      </c>
      <c r="F50" s="71">
        <v>9675078</v>
      </c>
      <c r="G50" s="71">
        <v>161</v>
      </c>
      <c r="H50" s="71">
        <v>46</v>
      </c>
      <c r="I50" s="71">
        <v>2</v>
      </c>
    </row>
    <row r="51" spans="1:18" s="102" customFormat="1" x14ac:dyDescent="0.2">
      <c r="A51" s="110" t="s">
        <v>209</v>
      </c>
      <c r="B51" s="110" t="s">
        <v>210</v>
      </c>
      <c r="C51" s="110" t="s">
        <v>211</v>
      </c>
      <c r="D51" s="174">
        <v>40</v>
      </c>
      <c r="E51" s="70">
        <v>69531</v>
      </c>
      <c r="F51" s="70">
        <v>2781240</v>
      </c>
      <c r="G51" s="70">
        <v>0</v>
      </c>
      <c r="H51" s="70">
        <v>0</v>
      </c>
      <c r="I51" s="70">
        <v>0</v>
      </c>
    </row>
    <row r="52" spans="1:18" s="102" customFormat="1" x14ac:dyDescent="0.2">
      <c r="A52" s="110" t="s">
        <v>162</v>
      </c>
      <c r="B52" s="110" t="s">
        <v>163</v>
      </c>
      <c r="C52" s="110" t="s">
        <v>164</v>
      </c>
      <c r="D52" s="174">
        <v>35</v>
      </c>
      <c r="E52" s="70">
        <v>189876</v>
      </c>
      <c r="F52" s="70">
        <v>6645660</v>
      </c>
      <c r="G52" s="70">
        <v>0</v>
      </c>
      <c r="H52" s="70">
        <v>0</v>
      </c>
      <c r="I52" s="70">
        <v>0</v>
      </c>
    </row>
    <row r="53" spans="1:18" s="102" customFormat="1" x14ac:dyDescent="0.2">
      <c r="A53" s="112" t="s">
        <v>222</v>
      </c>
      <c r="B53" s="112" t="s">
        <v>223</v>
      </c>
      <c r="C53" s="112" t="s">
        <v>224</v>
      </c>
      <c r="D53" s="175">
        <v>2.5099999999999998</v>
      </c>
      <c r="E53" s="71">
        <v>9086</v>
      </c>
      <c r="F53" s="71">
        <v>22805.86</v>
      </c>
      <c r="G53" s="71">
        <v>0</v>
      </c>
      <c r="H53" s="71">
        <v>0</v>
      </c>
      <c r="I53" s="71">
        <v>0</v>
      </c>
    </row>
    <row r="54" spans="1:18" s="102" customFormat="1" x14ac:dyDescent="0.2">
      <c r="A54" s="110" t="s">
        <v>222</v>
      </c>
      <c r="B54" s="110" t="s">
        <v>225</v>
      </c>
      <c r="C54" s="110" t="s">
        <v>226</v>
      </c>
      <c r="D54" s="174"/>
      <c r="E54" s="70">
        <v>537</v>
      </c>
      <c r="F54" s="70">
        <v>32746.26</v>
      </c>
      <c r="G54" s="70">
        <v>0</v>
      </c>
      <c r="H54" s="70">
        <v>0</v>
      </c>
      <c r="I54" s="70">
        <v>0</v>
      </c>
      <c r="J54" s="106"/>
    </row>
    <row r="55" spans="1:18" s="102" customFormat="1" ht="25.5" x14ac:dyDescent="0.2">
      <c r="A55" s="208" t="s">
        <v>345</v>
      </c>
      <c r="B55" s="208"/>
      <c r="C55" s="208"/>
      <c r="D55" s="209"/>
      <c r="E55" s="210"/>
      <c r="F55" s="203">
        <f>SUM(F30:F54)</f>
        <v>344611749.21000004</v>
      </c>
      <c r="G55" s="203">
        <f>SUM(G30:G54)</f>
        <v>2890213.3099999991</v>
      </c>
      <c r="H55" s="203">
        <f>SUM(H30:H54)</f>
        <v>224297</v>
      </c>
      <c r="I55" s="203">
        <f>SUM(I30:I54)</f>
        <v>1603</v>
      </c>
      <c r="K55" s="109"/>
      <c r="L55" s="109"/>
      <c r="M55" s="109"/>
      <c r="N55" s="109"/>
      <c r="O55" s="109"/>
      <c r="P55" s="109"/>
    </row>
    <row r="56" spans="1:18" s="102" customFormat="1" x14ac:dyDescent="0.2">
      <c r="A56" s="115"/>
      <c r="B56" s="115"/>
      <c r="C56" s="115"/>
      <c r="D56" s="178"/>
      <c r="E56" s="116"/>
      <c r="F56" s="116"/>
      <c r="G56" s="119"/>
      <c r="H56" s="119"/>
      <c r="I56" s="119"/>
      <c r="K56" s="109"/>
      <c r="L56" s="109"/>
      <c r="M56" s="109"/>
      <c r="N56" s="109"/>
      <c r="O56" s="109"/>
      <c r="P56" s="109"/>
    </row>
    <row r="57" spans="1:18" s="102" customFormat="1" x14ac:dyDescent="0.2">
      <c r="A57" s="115"/>
      <c r="B57" s="115"/>
      <c r="C57" s="115"/>
      <c r="D57" s="178"/>
      <c r="E57" s="116"/>
      <c r="F57" s="116"/>
      <c r="G57" s="119"/>
      <c r="H57" s="119"/>
      <c r="I57" s="119"/>
      <c r="K57" s="109"/>
      <c r="L57" s="109"/>
      <c r="M57" s="109"/>
      <c r="N57" s="109"/>
      <c r="O57" s="109"/>
      <c r="P57" s="109"/>
    </row>
    <row r="58" spans="1:18" s="102" customFormat="1" ht="25.5" x14ac:dyDescent="0.2">
      <c r="A58" s="98" t="s">
        <v>78</v>
      </c>
      <c r="B58" s="98"/>
      <c r="C58" s="98"/>
      <c r="D58" s="173"/>
      <c r="E58" s="99"/>
      <c r="F58" s="99"/>
      <c r="G58" s="105"/>
      <c r="H58" s="105"/>
      <c r="I58" s="106"/>
      <c r="J58" s="109"/>
      <c r="K58" s="109"/>
      <c r="L58" s="109"/>
      <c r="M58" s="109"/>
      <c r="N58" s="109"/>
      <c r="O58" s="109"/>
      <c r="P58" s="109"/>
    </row>
    <row r="59" spans="1:18" s="102" customFormat="1" ht="89.25" x14ac:dyDescent="0.2">
      <c r="A59" s="208" t="s">
        <v>330</v>
      </c>
      <c r="B59" s="199" t="s">
        <v>344</v>
      </c>
      <c r="C59" s="199" t="s">
        <v>55</v>
      </c>
      <c r="D59" s="206" t="s">
        <v>490</v>
      </c>
      <c r="E59" s="207" t="s">
        <v>491</v>
      </c>
      <c r="F59" s="207" t="s">
        <v>489</v>
      </c>
      <c r="G59" s="207" t="s">
        <v>332</v>
      </c>
      <c r="H59" s="207" t="s">
        <v>333</v>
      </c>
      <c r="I59" s="207" t="s">
        <v>334</v>
      </c>
      <c r="J59" s="109"/>
      <c r="K59" s="109"/>
      <c r="L59" s="109"/>
      <c r="M59" s="109"/>
      <c r="N59" s="109"/>
      <c r="O59" s="109"/>
      <c r="P59" s="109"/>
    </row>
    <row r="60" spans="1:18" s="102" customFormat="1" x14ac:dyDescent="0.2">
      <c r="A60" s="110" t="s">
        <v>357</v>
      </c>
      <c r="B60" s="110" t="s">
        <v>358</v>
      </c>
      <c r="C60" s="110" t="s">
        <v>359</v>
      </c>
      <c r="D60" s="174">
        <v>104.8</v>
      </c>
      <c r="E60" s="70">
        <v>51218</v>
      </c>
      <c r="F60" s="70">
        <v>53676464</v>
      </c>
      <c r="G60" s="70">
        <v>1417079</v>
      </c>
      <c r="H60" s="70">
        <v>1350</v>
      </c>
      <c r="I60" s="70">
        <v>7</v>
      </c>
      <c r="J60" s="109"/>
      <c r="K60" s="109"/>
      <c r="L60" s="109"/>
      <c r="M60" s="109"/>
      <c r="N60" s="109"/>
      <c r="O60" s="109"/>
      <c r="P60" s="109"/>
    </row>
    <row r="61" spans="1:18" s="102" customFormat="1" x14ac:dyDescent="0.2">
      <c r="A61" s="112" t="s">
        <v>363</v>
      </c>
      <c r="B61" s="112" t="s">
        <v>364</v>
      </c>
      <c r="C61" s="112" t="s">
        <v>365</v>
      </c>
      <c r="D61" s="175">
        <v>105.2</v>
      </c>
      <c r="E61" s="71">
        <v>50000</v>
      </c>
      <c r="F61" s="71">
        <v>42080000</v>
      </c>
      <c r="G61" s="71">
        <v>698528</v>
      </c>
      <c r="H61" s="71">
        <v>830</v>
      </c>
      <c r="I61" s="71">
        <v>4</v>
      </c>
      <c r="J61" s="109"/>
      <c r="K61" s="109"/>
      <c r="L61" s="109"/>
      <c r="M61" s="109"/>
      <c r="N61" s="109"/>
      <c r="O61" s="109"/>
      <c r="P61" s="109"/>
    </row>
    <row r="62" spans="1:18" s="102" customFormat="1" x14ac:dyDescent="0.2">
      <c r="A62" s="110" t="s">
        <v>403</v>
      </c>
      <c r="B62" s="110" t="s">
        <v>421</v>
      </c>
      <c r="C62" s="110" t="s">
        <v>422</v>
      </c>
      <c r="D62" s="174">
        <v>102.5</v>
      </c>
      <c r="E62" s="70">
        <v>100000</v>
      </c>
      <c r="F62" s="70">
        <v>102500000</v>
      </c>
      <c r="G62" s="70">
        <v>584462</v>
      </c>
      <c r="H62" s="70">
        <v>571</v>
      </c>
      <c r="I62" s="70">
        <v>6</v>
      </c>
      <c r="J62" s="109"/>
      <c r="K62" s="109"/>
      <c r="L62" s="109"/>
      <c r="M62" s="109"/>
      <c r="N62" s="109"/>
      <c r="O62" s="109"/>
      <c r="P62" s="109"/>
    </row>
    <row r="63" spans="1:18" s="102" customFormat="1" x14ac:dyDescent="0.2">
      <c r="A63" s="112" t="s">
        <v>381</v>
      </c>
      <c r="B63" s="112" t="s">
        <v>382</v>
      </c>
      <c r="C63" s="112" t="s">
        <v>383</v>
      </c>
      <c r="D63" s="175">
        <v>103.5</v>
      </c>
      <c r="E63" s="71">
        <v>100000</v>
      </c>
      <c r="F63" s="71">
        <v>103500000</v>
      </c>
      <c r="G63" s="71">
        <v>414000</v>
      </c>
      <c r="H63" s="71">
        <v>400</v>
      </c>
      <c r="I63" s="71">
        <v>1</v>
      </c>
      <c r="J63" s="109"/>
      <c r="K63" s="109"/>
      <c r="L63" s="109"/>
      <c r="M63" s="109"/>
      <c r="N63" s="109"/>
      <c r="O63" s="109"/>
      <c r="P63" s="109"/>
    </row>
    <row r="64" spans="1:18" s="102" customFormat="1" x14ac:dyDescent="0.2">
      <c r="A64" s="110" t="s">
        <v>292</v>
      </c>
      <c r="B64" s="110" t="s">
        <v>293</v>
      </c>
      <c r="C64" s="110" t="s">
        <v>294</v>
      </c>
      <c r="D64" s="174">
        <v>113.2</v>
      </c>
      <c r="E64" s="70">
        <v>30000</v>
      </c>
      <c r="F64" s="70">
        <v>33960000</v>
      </c>
      <c r="G64" s="70">
        <v>226400</v>
      </c>
      <c r="H64" s="70">
        <v>200</v>
      </c>
      <c r="I64" s="70">
        <v>1</v>
      </c>
      <c r="J64" s="109"/>
      <c r="K64" s="109"/>
      <c r="L64" s="109"/>
      <c r="M64" s="109"/>
      <c r="N64" s="109"/>
      <c r="O64" s="109"/>
      <c r="P64" s="109"/>
    </row>
    <row r="65" spans="1:16" s="102" customFormat="1" x14ac:dyDescent="0.2">
      <c r="A65" s="112" t="s">
        <v>307</v>
      </c>
      <c r="B65" s="112" t="s">
        <v>308</v>
      </c>
      <c r="C65" s="112" t="s">
        <v>309</v>
      </c>
      <c r="D65" s="175">
        <v>103</v>
      </c>
      <c r="E65" s="71">
        <v>73000</v>
      </c>
      <c r="F65" s="71">
        <v>45114000</v>
      </c>
      <c r="G65" s="71">
        <v>176334.9</v>
      </c>
      <c r="H65" s="71">
        <v>286</v>
      </c>
      <c r="I65" s="71">
        <v>2</v>
      </c>
      <c r="J65" s="109"/>
      <c r="K65" s="109"/>
      <c r="L65" s="109"/>
      <c r="M65" s="109"/>
      <c r="N65" s="109"/>
      <c r="O65" s="109"/>
      <c r="P65" s="109"/>
    </row>
    <row r="66" spans="1:16" s="102" customFormat="1" x14ac:dyDescent="0.2">
      <c r="A66" s="110" t="s">
        <v>247</v>
      </c>
      <c r="B66" s="110" t="s">
        <v>248</v>
      </c>
      <c r="C66" s="110" t="s">
        <v>249</v>
      </c>
      <c r="D66" s="174">
        <v>84.5</v>
      </c>
      <c r="E66" s="70">
        <v>215107</v>
      </c>
      <c r="F66" s="70">
        <v>3635308.3</v>
      </c>
      <c r="G66" s="70">
        <v>34994.269999999997</v>
      </c>
      <c r="H66" s="70">
        <v>2072</v>
      </c>
      <c r="I66" s="70">
        <v>228</v>
      </c>
      <c r="J66" s="109"/>
      <c r="K66" s="109"/>
      <c r="L66" s="109"/>
      <c r="M66" s="109"/>
      <c r="N66" s="109"/>
      <c r="O66" s="109"/>
      <c r="P66" s="109"/>
    </row>
    <row r="67" spans="1:16" s="102" customFormat="1" x14ac:dyDescent="0.2">
      <c r="A67" s="112" t="s">
        <v>256</v>
      </c>
      <c r="B67" s="112" t="s">
        <v>257</v>
      </c>
      <c r="C67" s="112" t="s">
        <v>258</v>
      </c>
      <c r="D67" s="175">
        <v>26</v>
      </c>
      <c r="E67" s="71">
        <v>4662470</v>
      </c>
      <c r="F67" s="71">
        <v>12122422</v>
      </c>
      <c r="G67" s="71">
        <v>1092</v>
      </c>
      <c r="H67" s="71">
        <v>420</v>
      </c>
      <c r="I67" s="71">
        <v>1</v>
      </c>
      <c r="J67" s="109"/>
      <c r="K67" s="109"/>
      <c r="L67" s="109"/>
      <c r="M67" s="109"/>
      <c r="N67" s="109"/>
      <c r="O67" s="109"/>
      <c r="P67" s="109"/>
    </row>
    <row r="68" spans="1:16" s="102" customFormat="1" x14ac:dyDescent="0.2">
      <c r="A68" s="110" t="s">
        <v>271</v>
      </c>
      <c r="B68" s="110" t="s">
        <v>272</v>
      </c>
      <c r="C68" s="110" t="s">
        <v>273</v>
      </c>
      <c r="D68" s="174">
        <v>103</v>
      </c>
      <c r="E68" s="70">
        <v>792909</v>
      </c>
      <c r="F68" s="70">
        <v>81669627</v>
      </c>
      <c r="G68" s="70">
        <v>618</v>
      </c>
      <c r="H68" s="70">
        <v>6</v>
      </c>
      <c r="I68" s="70">
        <v>1</v>
      </c>
      <c r="J68" s="109"/>
      <c r="K68" s="109"/>
      <c r="L68" s="109"/>
      <c r="M68" s="109"/>
      <c r="N68" s="109"/>
      <c r="O68" s="109"/>
      <c r="P68" s="109"/>
    </row>
    <row r="69" spans="1:16" s="102" customFormat="1" x14ac:dyDescent="0.2">
      <c r="A69" s="112" t="s">
        <v>360</v>
      </c>
      <c r="B69" s="112" t="s">
        <v>361</v>
      </c>
      <c r="C69" s="112" t="s">
        <v>362</v>
      </c>
      <c r="D69" s="175">
        <v>107.45</v>
      </c>
      <c r="E69" s="71">
        <v>24000</v>
      </c>
      <c r="F69" s="71">
        <v>25788000</v>
      </c>
      <c r="G69" s="71">
        <v>0</v>
      </c>
      <c r="H69" s="71">
        <v>0</v>
      </c>
      <c r="I69" s="71">
        <v>0</v>
      </c>
      <c r="J69" s="109"/>
      <c r="K69" s="109"/>
      <c r="L69" s="109"/>
      <c r="M69" s="109"/>
      <c r="N69" s="109"/>
      <c r="O69" s="109"/>
      <c r="P69" s="109"/>
    </row>
    <row r="70" spans="1:16" s="102" customFormat="1" x14ac:dyDescent="0.2">
      <c r="A70" s="110" t="s">
        <v>121</v>
      </c>
      <c r="B70" s="110" t="s">
        <v>227</v>
      </c>
      <c r="C70" s="110" t="s">
        <v>228</v>
      </c>
      <c r="D70" s="174">
        <v>100</v>
      </c>
      <c r="E70" s="70">
        <v>1194</v>
      </c>
      <c r="F70" s="70">
        <v>1194000</v>
      </c>
      <c r="G70" s="70">
        <v>0</v>
      </c>
      <c r="H70" s="70">
        <v>0</v>
      </c>
      <c r="I70" s="70">
        <v>0</v>
      </c>
      <c r="J70" s="109"/>
      <c r="K70" s="109"/>
      <c r="L70" s="109"/>
      <c r="M70" s="109"/>
      <c r="N70" s="109"/>
      <c r="O70" s="109"/>
      <c r="P70" s="109"/>
    </row>
    <row r="71" spans="1:16" s="102" customFormat="1" x14ac:dyDescent="0.2">
      <c r="A71" s="112" t="s">
        <v>238</v>
      </c>
      <c r="B71" s="112" t="s">
        <v>239</v>
      </c>
      <c r="C71" s="112" t="s">
        <v>240</v>
      </c>
      <c r="D71" s="175">
        <v>123</v>
      </c>
      <c r="E71" s="71">
        <v>134300</v>
      </c>
      <c r="F71" s="71">
        <v>68931717.810000002</v>
      </c>
      <c r="G71" s="71">
        <v>0</v>
      </c>
      <c r="H71" s="71">
        <v>0</v>
      </c>
      <c r="I71" s="71">
        <v>0</v>
      </c>
      <c r="J71" s="109"/>
      <c r="K71" s="109"/>
      <c r="L71" s="109"/>
      <c r="M71" s="109"/>
      <c r="N71" s="109"/>
      <c r="O71" s="109"/>
      <c r="P71" s="109"/>
    </row>
    <row r="72" spans="1:16" s="102" customFormat="1" x14ac:dyDescent="0.2">
      <c r="A72" s="110" t="s">
        <v>250</v>
      </c>
      <c r="B72" s="110" t="s">
        <v>251</v>
      </c>
      <c r="C72" s="110" t="s">
        <v>252</v>
      </c>
      <c r="D72" s="174"/>
      <c r="E72" s="70">
        <v>148000</v>
      </c>
      <c r="F72" s="70">
        <v>61758920</v>
      </c>
      <c r="G72" s="70">
        <v>0</v>
      </c>
      <c r="H72" s="70">
        <v>0</v>
      </c>
      <c r="I72" s="70">
        <v>0</v>
      </c>
      <c r="J72" s="109"/>
      <c r="K72" s="109"/>
      <c r="L72" s="109"/>
      <c r="M72" s="109"/>
      <c r="N72" s="109"/>
      <c r="O72" s="109"/>
      <c r="P72" s="109"/>
    </row>
    <row r="73" spans="1:16" s="102" customFormat="1" x14ac:dyDescent="0.2">
      <c r="A73" s="112" t="s">
        <v>253</v>
      </c>
      <c r="B73" s="112" t="s">
        <v>254</v>
      </c>
      <c r="C73" s="112" t="s">
        <v>255</v>
      </c>
      <c r="D73" s="175">
        <v>102</v>
      </c>
      <c r="E73" s="71">
        <v>102000</v>
      </c>
      <c r="F73" s="71">
        <v>43414851.600000001</v>
      </c>
      <c r="G73" s="71">
        <v>0</v>
      </c>
      <c r="H73" s="71">
        <v>0</v>
      </c>
      <c r="I73" s="71">
        <v>0</v>
      </c>
      <c r="J73" s="109"/>
      <c r="K73" s="109"/>
      <c r="L73" s="109"/>
      <c r="M73" s="109"/>
      <c r="N73" s="109"/>
      <c r="O73" s="109"/>
      <c r="P73" s="109"/>
    </row>
    <row r="74" spans="1:16" s="102" customFormat="1" x14ac:dyDescent="0.2">
      <c r="A74" s="110" t="s">
        <v>259</v>
      </c>
      <c r="B74" s="110" t="s">
        <v>260</v>
      </c>
      <c r="C74" s="110" t="s">
        <v>261</v>
      </c>
      <c r="D74" s="174"/>
      <c r="E74" s="70">
        <v>200000</v>
      </c>
      <c r="F74" s="70">
        <v>20000000</v>
      </c>
      <c r="G74" s="70">
        <v>0</v>
      </c>
      <c r="H74" s="70">
        <v>0</v>
      </c>
      <c r="I74" s="70">
        <v>0</v>
      </c>
      <c r="J74" s="109"/>
      <c r="K74" s="109"/>
      <c r="L74" s="109"/>
      <c r="M74" s="109"/>
      <c r="N74" s="109"/>
      <c r="O74" s="109"/>
      <c r="P74" s="109"/>
    </row>
    <row r="75" spans="1:16" s="102" customFormat="1" x14ac:dyDescent="0.2">
      <c r="A75" s="112" t="s">
        <v>262</v>
      </c>
      <c r="B75" s="112" t="s">
        <v>263</v>
      </c>
      <c r="C75" s="112" t="s">
        <v>264</v>
      </c>
      <c r="D75" s="175">
        <v>100</v>
      </c>
      <c r="E75" s="71">
        <v>137900</v>
      </c>
      <c r="F75" s="71">
        <v>13790000</v>
      </c>
      <c r="G75" s="71">
        <v>0</v>
      </c>
      <c r="H75" s="71">
        <v>0</v>
      </c>
      <c r="I75" s="71">
        <v>0</v>
      </c>
      <c r="J75" s="109"/>
      <c r="K75" s="109"/>
      <c r="L75" s="109"/>
      <c r="M75" s="109"/>
      <c r="N75" s="109"/>
      <c r="O75" s="109"/>
      <c r="P75" s="109"/>
    </row>
    <row r="76" spans="1:16" s="102" customFormat="1" x14ac:dyDescent="0.2">
      <c r="A76" s="110" t="s">
        <v>366</v>
      </c>
      <c r="B76" s="110" t="s">
        <v>367</v>
      </c>
      <c r="C76" s="110" t="s">
        <v>368</v>
      </c>
      <c r="D76" s="174"/>
      <c r="E76" s="70">
        <v>146220</v>
      </c>
      <c r="F76" s="70">
        <v>14622000</v>
      </c>
      <c r="G76" s="70">
        <v>0</v>
      </c>
      <c r="H76" s="70">
        <v>0</v>
      </c>
      <c r="I76" s="70">
        <v>0</v>
      </c>
      <c r="J76" s="109"/>
      <c r="K76" s="109"/>
      <c r="L76" s="109"/>
      <c r="M76" s="109"/>
      <c r="N76" s="109"/>
      <c r="O76" s="109"/>
      <c r="P76" s="109"/>
    </row>
    <row r="77" spans="1:16" s="102" customFormat="1" x14ac:dyDescent="0.2">
      <c r="A77" s="112" t="s">
        <v>265</v>
      </c>
      <c r="B77" s="112" t="s">
        <v>266</v>
      </c>
      <c r="C77" s="112" t="s">
        <v>267</v>
      </c>
      <c r="D77" s="175"/>
      <c r="E77" s="71">
        <v>100396</v>
      </c>
      <c r="F77" s="71">
        <v>64540.57</v>
      </c>
      <c r="G77" s="71">
        <v>0</v>
      </c>
      <c r="H77" s="71">
        <v>0</v>
      </c>
      <c r="I77" s="71">
        <v>0</v>
      </c>
      <c r="J77" s="109"/>
      <c r="K77" s="109"/>
      <c r="L77" s="109"/>
      <c r="M77" s="109"/>
      <c r="N77" s="109"/>
      <c r="O77" s="109"/>
      <c r="P77" s="109"/>
    </row>
    <row r="78" spans="1:16" s="102" customFormat="1" x14ac:dyDescent="0.2">
      <c r="A78" s="110" t="s">
        <v>232</v>
      </c>
      <c r="B78" s="110" t="s">
        <v>233</v>
      </c>
      <c r="C78" s="110" t="s">
        <v>234</v>
      </c>
      <c r="D78" s="174">
        <v>104.5</v>
      </c>
      <c r="E78" s="70">
        <v>30158</v>
      </c>
      <c r="F78" s="70">
        <v>31515110</v>
      </c>
      <c r="G78" s="70">
        <v>0</v>
      </c>
      <c r="H78" s="70">
        <v>0</v>
      </c>
      <c r="I78" s="70">
        <v>0</v>
      </c>
      <c r="J78" s="109"/>
      <c r="K78" s="109"/>
      <c r="L78" s="109"/>
      <c r="M78" s="109"/>
      <c r="N78" s="109"/>
      <c r="O78" s="109"/>
      <c r="P78" s="109"/>
    </row>
    <row r="79" spans="1:16" s="102" customFormat="1" x14ac:dyDescent="0.2">
      <c r="A79" s="112" t="s">
        <v>268</v>
      </c>
      <c r="B79" s="112" t="s">
        <v>269</v>
      </c>
      <c r="C79" s="112" t="s">
        <v>270</v>
      </c>
      <c r="D79" s="175">
        <v>128</v>
      </c>
      <c r="E79" s="71">
        <v>162100</v>
      </c>
      <c r="F79" s="71">
        <v>106086539.52</v>
      </c>
      <c r="G79" s="71">
        <v>0</v>
      </c>
      <c r="H79" s="71">
        <v>0</v>
      </c>
      <c r="I79" s="71">
        <v>0</v>
      </c>
      <c r="J79" s="109"/>
      <c r="K79" s="109"/>
      <c r="L79" s="109"/>
      <c r="M79" s="109"/>
      <c r="N79" s="109"/>
      <c r="O79" s="109"/>
      <c r="P79" s="109"/>
    </row>
    <row r="80" spans="1:16" s="102" customFormat="1" x14ac:dyDescent="0.2">
      <c r="A80" s="110" t="s">
        <v>229</v>
      </c>
      <c r="B80" s="110" t="s">
        <v>230</v>
      </c>
      <c r="C80" s="110" t="s">
        <v>231</v>
      </c>
      <c r="D80" s="174">
        <v>95.1</v>
      </c>
      <c r="E80" s="70">
        <v>2178157</v>
      </c>
      <c r="F80" s="70">
        <v>207142730.69999999</v>
      </c>
      <c r="G80" s="70">
        <v>0</v>
      </c>
      <c r="H80" s="70">
        <v>0</v>
      </c>
      <c r="I80" s="70">
        <v>0</v>
      </c>
      <c r="J80" s="109"/>
      <c r="K80" s="109"/>
      <c r="L80" s="109"/>
      <c r="M80" s="109"/>
      <c r="N80" s="109"/>
      <c r="O80" s="109"/>
      <c r="P80" s="109"/>
    </row>
    <row r="81" spans="1:16" s="102" customFormat="1" x14ac:dyDescent="0.2">
      <c r="A81" s="112" t="s">
        <v>241</v>
      </c>
      <c r="B81" s="112" t="s">
        <v>242</v>
      </c>
      <c r="C81" s="112" t="s">
        <v>243</v>
      </c>
      <c r="D81" s="175">
        <v>105</v>
      </c>
      <c r="E81" s="71">
        <v>77979</v>
      </c>
      <c r="F81" s="71">
        <v>31113621</v>
      </c>
      <c r="G81" s="71">
        <v>0</v>
      </c>
      <c r="H81" s="71">
        <v>0</v>
      </c>
      <c r="I81" s="71">
        <v>0</v>
      </c>
      <c r="J81" s="109"/>
      <c r="K81" s="109"/>
      <c r="L81" s="109"/>
      <c r="M81" s="109"/>
      <c r="N81" s="109"/>
      <c r="O81" s="109"/>
      <c r="P81" s="109"/>
    </row>
    <row r="82" spans="1:16" s="102" customFormat="1" x14ac:dyDescent="0.2">
      <c r="A82" s="110" t="s">
        <v>274</v>
      </c>
      <c r="B82" s="110" t="s">
        <v>275</v>
      </c>
      <c r="C82" s="110" t="s">
        <v>276</v>
      </c>
      <c r="D82" s="174">
        <v>100</v>
      </c>
      <c r="E82" s="70">
        <v>18902344</v>
      </c>
      <c r="F82" s="70">
        <v>788794815.12</v>
      </c>
      <c r="G82" s="70">
        <v>0</v>
      </c>
      <c r="H82" s="70">
        <v>0</v>
      </c>
      <c r="I82" s="70">
        <v>0</v>
      </c>
      <c r="J82" s="109"/>
      <c r="K82" s="109"/>
      <c r="L82" s="109"/>
      <c r="M82" s="109"/>
      <c r="N82" s="109"/>
      <c r="O82" s="109"/>
      <c r="P82" s="109"/>
    </row>
    <row r="83" spans="1:16" s="102" customFormat="1" x14ac:dyDescent="0.2">
      <c r="A83" s="112" t="s">
        <v>277</v>
      </c>
      <c r="B83" s="112" t="s">
        <v>278</v>
      </c>
      <c r="C83" s="112" t="s">
        <v>279</v>
      </c>
      <c r="D83" s="175">
        <v>112.7</v>
      </c>
      <c r="E83" s="71">
        <v>1198558</v>
      </c>
      <c r="F83" s="71">
        <v>1350774866</v>
      </c>
      <c r="G83" s="71">
        <v>0</v>
      </c>
      <c r="H83" s="71">
        <v>0</v>
      </c>
      <c r="I83" s="71">
        <v>0</v>
      </c>
      <c r="J83" s="109"/>
      <c r="K83" s="109"/>
      <c r="L83" s="109"/>
      <c r="M83" s="109"/>
      <c r="N83" s="109"/>
      <c r="O83" s="109"/>
      <c r="P83" s="109"/>
    </row>
    <row r="84" spans="1:16" s="102" customFormat="1" x14ac:dyDescent="0.2">
      <c r="A84" s="110" t="s">
        <v>244</v>
      </c>
      <c r="B84" s="110" t="s">
        <v>245</v>
      </c>
      <c r="C84" s="110" t="s">
        <v>246</v>
      </c>
      <c r="D84" s="174">
        <v>123.85</v>
      </c>
      <c r="E84" s="70">
        <v>1500000</v>
      </c>
      <c r="F84" s="70">
        <v>1857750000</v>
      </c>
      <c r="G84" s="70">
        <v>0</v>
      </c>
      <c r="H84" s="70">
        <v>0</v>
      </c>
      <c r="I84" s="70">
        <v>0</v>
      </c>
      <c r="J84" s="109"/>
      <c r="K84" s="109"/>
      <c r="L84" s="109"/>
      <c r="M84" s="109"/>
      <c r="N84" s="109"/>
      <c r="O84" s="109"/>
      <c r="P84" s="109"/>
    </row>
    <row r="85" spans="1:16" s="102" customFormat="1" x14ac:dyDescent="0.2">
      <c r="A85" s="112" t="s">
        <v>235</v>
      </c>
      <c r="B85" s="112" t="s">
        <v>236</v>
      </c>
      <c r="C85" s="112" t="s">
        <v>237</v>
      </c>
      <c r="D85" s="175">
        <v>112.9</v>
      </c>
      <c r="E85" s="71">
        <v>1645715</v>
      </c>
      <c r="F85" s="71">
        <v>1858012235</v>
      </c>
      <c r="G85" s="71">
        <v>0</v>
      </c>
      <c r="H85" s="71">
        <v>0</v>
      </c>
      <c r="I85" s="71">
        <v>0</v>
      </c>
      <c r="J85" s="109"/>
      <c r="K85" s="109"/>
      <c r="L85" s="109"/>
      <c r="M85" s="109"/>
      <c r="N85" s="109"/>
      <c r="O85" s="109"/>
      <c r="P85" s="109"/>
    </row>
    <row r="86" spans="1:16" s="102" customFormat="1" x14ac:dyDescent="0.2">
      <c r="A86" s="110" t="s">
        <v>280</v>
      </c>
      <c r="B86" s="110" t="s">
        <v>281</v>
      </c>
      <c r="C86" s="110" t="s">
        <v>282</v>
      </c>
      <c r="D86" s="174">
        <v>95.4</v>
      </c>
      <c r="E86" s="70">
        <v>1605866</v>
      </c>
      <c r="F86" s="70">
        <v>1531996164</v>
      </c>
      <c r="G86" s="70">
        <v>0</v>
      </c>
      <c r="H86" s="70">
        <v>0</v>
      </c>
      <c r="I86" s="70">
        <v>0</v>
      </c>
      <c r="J86" s="109"/>
      <c r="K86" s="109"/>
      <c r="L86" s="109"/>
      <c r="M86" s="109"/>
      <c r="N86" s="109"/>
      <c r="O86" s="109"/>
      <c r="P86" s="109"/>
    </row>
    <row r="87" spans="1:16" s="102" customFormat="1" x14ac:dyDescent="0.2">
      <c r="A87" s="112" t="s">
        <v>283</v>
      </c>
      <c r="B87" s="112" t="s">
        <v>284</v>
      </c>
      <c r="C87" s="112" t="s">
        <v>285</v>
      </c>
      <c r="D87" s="175">
        <v>130.01</v>
      </c>
      <c r="E87" s="71">
        <v>1500000</v>
      </c>
      <c r="F87" s="71">
        <v>1950150000</v>
      </c>
      <c r="G87" s="71">
        <v>0</v>
      </c>
      <c r="H87" s="71">
        <v>0</v>
      </c>
      <c r="I87" s="71">
        <v>0</v>
      </c>
      <c r="J87" s="109"/>
      <c r="K87" s="109"/>
      <c r="L87" s="109"/>
      <c r="M87" s="109"/>
      <c r="N87" s="109"/>
      <c r="O87" s="109"/>
      <c r="P87" s="109"/>
    </row>
    <row r="88" spans="1:16" s="102" customFormat="1" x14ac:dyDescent="0.2">
      <c r="A88" s="110" t="s">
        <v>286</v>
      </c>
      <c r="B88" s="110" t="s">
        <v>287</v>
      </c>
      <c r="C88" s="110" t="s">
        <v>288</v>
      </c>
      <c r="D88" s="174"/>
      <c r="E88" s="70">
        <v>1000000</v>
      </c>
      <c r="F88" s="70">
        <v>1000000000</v>
      </c>
      <c r="G88" s="70">
        <v>0</v>
      </c>
      <c r="H88" s="70">
        <v>0</v>
      </c>
      <c r="I88" s="70">
        <v>0</v>
      </c>
      <c r="J88" s="109"/>
      <c r="K88" s="109"/>
      <c r="L88" s="109"/>
      <c r="M88" s="109"/>
      <c r="N88" s="109"/>
      <c r="O88" s="109"/>
      <c r="P88" s="109"/>
    </row>
    <row r="89" spans="1:16" s="102" customFormat="1" x14ac:dyDescent="0.2">
      <c r="A89" s="112" t="s">
        <v>289</v>
      </c>
      <c r="B89" s="112" t="s">
        <v>290</v>
      </c>
      <c r="C89" s="112" t="s">
        <v>291</v>
      </c>
      <c r="D89" s="175">
        <v>105</v>
      </c>
      <c r="E89" s="71">
        <v>1251044</v>
      </c>
      <c r="F89" s="71">
        <v>1313596200</v>
      </c>
      <c r="G89" s="71">
        <v>0</v>
      </c>
      <c r="H89" s="71">
        <v>0</v>
      </c>
      <c r="I89" s="71">
        <v>0</v>
      </c>
      <c r="J89" s="109"/>
      <c r="K89" s="109"/>
      <c r="L89" s="109"/>
      <c r="M89" s="109"/>
      <c r="N89" s="109"/>
      <c r="O89" s="109"/>
      <c r="P89" s="109"/>
    </row>
    <row r="90" spans="1:16" s="102" customFormat="1" x14ac:dyDescent="0.2">
      <c r="A90" s="110" t="s">
        <v>310</v>
      </c>
      <c r="B90" s="110" t="s">
        <v>311</v>
      </c>
      <c r="C90" s="110" t="s">
        <v>312</v>
      </c>
      <c r="D90" s="174">
        <v>99.65</v>
      </c>
      <c r="E90" s="70">
        <v>1000000</v>
      </c>
      <c r="F90" s="70">
        <v>996500000</v>
      </c>
      <c r="G90" s="70">
        <v>0</v>
      </c>
      <c r="H90" s="70">
        <v>0</v>
      </c>
      <c r="I90" s="70">
        <v>0</v>
      </c>
      <c r="J90" s="109"/>
      <c r="K90" s="109"/>
      <c r="L90" s="109"/>
      <c r="M90" s="109"/>
      <c r="N90" s="109"/>
      <c r="O90" s="109"/>
      <c r="P90" s="109"/>
    </row>
    <row r="91" spans="1:16" s="102" customFormat="1" x14ac:dyDescent="0.2">
      <c r="A91" s="112" t="s">
        <v>369</v>
      </c>
      <c r="B91" s="112" t="s">
        <v>370</v>
      </c>
      <c r="C91" s="112" t="s">
        <v>371</v>
      </c>
      <c r="D91" s="175">
        <v>80.3</v>
      </c>
      <c r="E91" s="71">
        <v>2000000</v>
      </c>
      <c r="F91" s="71">
        <v>1606000000</v>
      </c>
      <c r="G91" s="71">
        <v>0</v>
      </c>
      <c r="H91" s="71">
        <v>0</v>
      </c>
      <c r="I91" s="71">
        <v>0</v>
      </c>
      <c r="J91" s="109"/>
      <c r="K91" s="109"/>
      <c r="L91" s="109"/>
      <c r="M91" s="109"/>
      <c r="N91" s="109"/>
      <c r="O91" s="109"/>
      <c r="P91" s="109"/>
    </row>
    <row r="92" spans="1:16" s="102" customFormat="1" x14ac:dyDescent="0.2">
      <c r="A92" s="110" t="s">
        <v>372</v>
      </c>
      <c r="B92" s="110" t="s">
        <v>373</v>
      </c>
      <c r="C92" s="110" t="s">
        <v>374</v>
      </c>
      <c r="D92" s="174"/>
      <c r="E92" s="70">
        <v>2000000</v>
      </c>
      <c r="F92" s="70">
        <v>2000000000</v>
      </c>
      <c r="G92" s="70">
        <v>0</v>
      </c>
      <c r="H92" s="70">
        <v>0</v>
      </c>
      <c r="I92" s="70">
        <v>0</v>
      </c>
      <c r="J92" s="109"/>
      <c r="K92" s="109"/>
      <c r="L92" s="109"/>
      <c r="M92" s="109"/>
      <c r="N92" s="109"/>
      <c r="O92" s="109"/>
      <c r="P92" s="109"/>
    </row>
    <row r="93" spans="1:16" s="102" customFormat="1" x14ac:dyDescent="0.2">
      <c r="A93" s="112" t="s">
        <v>375</v>
      </c>
      <c r="B93" s="112" t="s">
        <v>376</v>
      </c>
      <c r="C93" s="112" t="s">
        <v>377</v>
      </c>
      <c r="D93" s="175"/>
      <c r="E93" s="71">
        <v>1000000</v>
      </c>
      <c r="F93" s="71">
        <v>1000000000</v>
      </c>
      <c r="G93" s="71">
        <v>0</v>
      </c>
      <c r="H93" s="71">
        <v>0</v>
      </c>
      <c r="I93" s="71">
        <v>0</v>
      </c>
      <c r="J93" s="109"/>
      <c r="K93" s="109"/>
      <c r="L93" s="109"/>
      <c r="M93" s="109"/>
      <c r="N93" s="109"/>
      <c r="O93" s="109"/>
      <c r="P93" s="109"/>
    </row>
    <row r="94" spans="1:16" s="102" customFormat="1" x14ac:dyDescent="0.2">
      <c r="A94" s="110" t="s">
        <v>423</v>
      </c>
      <c r="B94" s="110" t="s">
        <v>424</v>
      </c>
      <c r="C94" s="110" t="s">
        <v>425</v>
      </c>
      <c r="D94" s="174"/>
      <c r="E94" s="70">
        <v>2000000</v>
      </c>
      <c r="F94" s="70">
        <v>2000000000</v>
      </c>
      <c r="G94" s="70">
        <v>0</v>
      </c>
      <c r="H94" s="70">
        <v>0</v>
      </c>
      <c r="I94" s="70">
        <v>0</v>
      </c>
      <c r="J94" s="109"/>
      <c r="K94" s="109"/>
      <c r="L94" s="109"/>
      <c r="M94" s="109"/>
      <c r="N94" s="109"/>
      <c r="O94" s="109"/>
      <c r="P94" s="109"/>
    </row>
    <row r="95" spans="1:16" s="102" customFormat="1" x14ac:dyDescent="0.2">
      <c r="A95" s="112" t="s">
        <v>426</v>
      </c>
      <c r="B95" s="112" t="s">
        <v>427</v>
      </c>
      <c r="C95" s="112" t="s">
        <v>428</v>
      </c>
      <c r="D95" s="175"/>
      <c r="E95" s="71">
        <v>1000000</v>
      </c>
      <c r="F95" s="71">
        <v>1000000000</v>
      </c>
      <c r="G95" s="71">
        <v>0</v>
      </c>
      <c r="H95" s="71">
        <v>0</v>
      </c>
      <c r="I95" s="71">
        <v>0</v>
      </c>
      <c r="J95" s="109"/>
      <c r="K95" s="109"/>
      <c r="L95" s="109"/>
      <c r="M95" s="109"/>
      <c r="N95" s="109"/>
      <c r="O95" s="109"/>
      <c r="P95" s="109"/>
    </row>
    <row r="96" spans="1:16" s="102" customFormat="1" x14ac:dyDescent="0.2">
      <c r="A96" s="110" t="s">
        <v>429</v>
      </c>
      <c r="B96" s="110" t="s">
        <v>430</v>
      </c>
      <c r="C96" s="110" t="s">
        <v>431</v>
      </c>
      <c r="D96" s="174"/>
      <c r="E96" s="70">
        <v>1000000</v>
      </c>
      <c r="F96" s="70">
        <v>1000000000</v>
      </c>
      <c r="G96" s="70">
        <v>0</v>
      </c>
      <c r="H96" s="70">
        <v>0</v>
      </c>
      <c r="I96" s="70">
        <v>0</v>
      </c>
      <c r="J96" s="109"/>
      <c r="K96" s="109"/>
      <c r="L96" s="109"/>
      <c r="M96" s="109"/>
      <c r="N96" s="109"/>
      <c r="O96" s="109"/>
      <c r="P96" s="109"/>
    </row>
    <row r="97" spans="1:16" s="102" customFormat="1" x14ac:dyDescent="0.2">
      <c r="A97" s="112" t="s">
        <v>378</v>
      </c>
      <c r="B97" s="112" t="s">
        <v>379</v>
      </c>
      <c r="C97" s="112" t="s">
        <v>380</v>
      </c>
      <c r="D97" s="175">
        <v>106.3</v>
      </c>
      <c r="E97" s="71">
        <v>42897</v>
      </c>
      <c r="F97" s="71">
        <v>45599511</v>
      </c>
      <c r="G97" s="71">
        <v>0</v>
      </c>
      <c r="H97" s="71">
        <v>0</v>
      </c>
      <c r="I97" s="71">
        <v>0</v>
      </c>
      <c r="J97" s="109"/>
      <c r="K97" s="109"/>
      <c r="L97" s="109"/>
      <c r="M97" s="109"/>
      <c r="N97" s="109"/>
      <c r="O97" s="109"/>
      <c r="P97" s="109"/>
    </row>
    <row r="98" spans="1:16" s="102" customFormat="1" ht="25.5" x14ac:dyDescent="0.2">
      <c r="A98" s="208" t="s">
        <v>345</v>
      </c>
      <c r="B98" s="208"/>
      <c r="C98" s="208"/>
      <c r="D98" s="209"/>
      <c r="E98" s="210"/>
      <c r="F98" s="203">
        <f>SUM(F60:F97)</f>
        <v>22402853643.619999</v>
      </c>
      <c r="G98" s="203">
        <f>SUM(G60:G97)</f>
        <v>3553508.17</v>
      </c>
      <c r="H98" s="203">
        <f>SUM(H60:H97)</f>
        <v>6135</v>
      </c>
      <c r="I98" s="203">
        <f>SUM(I60:I97)</f>
        <v>251</v>
      </c>
      <c r="J98" s="109"/>
      <c r="K98" s="109"/>
      <c r="L98" s="109"/>
      <c r="M98" s="109"/>
      <c r="N98" s="109"/>
      <c r="O98" s="109"/>
      <c r="P98" s="109"/>
    </row>
    <row r="99" spans="1:16" x14ac:dyDescent="0.2">
      <c r="A99" s="24"/>
      <c r="B99" s="24"/>
      <c r="C99" s="24"/>
      <c r="I99" s="33"/>
      <c r="J99" s="25"/>
      <c r="K99" s="25"/>
      <c r="L99" s="25"/>
      <c r="M99" s="25"/>
      <c r="N99" s="25"/>
      <c r="O99" s="25"/>
      <c r="P99" s="25"/>
    </row>
    <row r="100" spans="1:16" ht="25.5" x14ac:dyDescent="0.2">
      <c r="A100" s="98" t="s">
        <v>114</v>
      </c>
      <c r="B100" s="98"/>
      <c r="C100" s="98"/>
      <c r="D100" s="173"/>
      <c r="E100" s="99"/>
      <c r="F100" s="99"/>
      <c r="G100" s="105"/>
      <c r="H100" s="105"/>
      <c r="I100" s="106"/>
      <c r="J100" s="25"/>
      <c r="K100" s="25"/>
      <c r="L100" s="25"/>
      <c r="M100" s="25"/>
      <c r="N100" s="25"/>
      <c r="O100" s="25"/>
      <c r="P100" s="25"/>
    </row>
    <row r="101" spans="1:16" ht="81" customHeight="1" x14ac:dyDescent="0.2">
      <c r="A101" s="208" t="s">
        <v>330</v>
      </c>
      <c r="B101" s="211" t="s">
        <v>344</v>
      </c>
      <c r="C101" s="211" t="s">
        <v>55</v>
      </c>
      <c r="D101" s="206" t="s">
        <v>490</v>
      </c>
      <c r="E101" s="207" t="s">
        <v>491</v>
      </c>
      <c r="F101" s="207" t="s">
        <v>332</v>
      </c>
      <c r="G101" s="207" t="s">
        <v>333</v>
      </c>
      <c r="H101" s="207" t="s">
        <v>334</v>
      </c>
      <c r="I101" s="24"/>
      <c r="J101" s="24"/>
      <c r="K101" s="24"/>
      <c r="L101" s="24"/>
      <c r="M101" s="24"/>
      <c r="N101" s="24"/>
    </row>
    <row r="102" spans="1:16" x14ac:dyDescent="0.2">
      <c r="A102" s="110" t="s">
        <v>432</v>
      </c>
      <c r="B102" s="110" t="s">
        <v>433</v>
      </c>
      <c r="C102" s="110" t="s">
        <v>434</v>
      </c>
      <c r="D102" s="174"/>
      <c r="E102" s="70"/>
      <c r="F102" s="70">
        <v>0</v>
      </c>
      <c r="G102" s="70">
        <v>0</v>
      </c>
      <c r="H102" s="70">
        <v>0</v>
      </c>
      <c r="I102" s="24"/>
      <c r="J102" s="24"/>
      <c r="K102" s="24"/>
      <c r="L102" s="24"/>
      <c r="M102" s="24"/>
      <c r="N102" s="24"/>
      <c r="O102" s="24"/>
    </row>
    <row r="103" spans="1:16" x14ac:dyDescent="0.2">
      <c r="A103" s="112" t="s">
        <v>435</v>
      </c>
      <c r="B103" s="112" t="s">
        <v>436</v>
      </c>
      <c r="C103" s="112" t="s">
        <v>437</v>
      </c>
      <c r="D103" s="175"/>
      <c r="E103" s="71">
        <v>52500</v>
      </c>
      <c r="F103" s="71">
        <v>0</v>
      </c>
      <c r="G103" s="71">
        <v>0</v>
      </c>
      <c r="H103" s="71">
        <v>0</v>
      </c>
      <c r="I103" s="30"/>
      <c r="J103" s="30"/>
      <c r="K103" s="29"/>
      <c r="L103" s="24"/>
      <c r="M103" s="25"/>
      <c r="N103" s="25"/>
      <c r="O103" s="25"/>
    </row>
    <row r="104" spans="1:16" s="57" customFormat="1" x14ac:dyDescent="0.2">
      <c r="A104" s="110" t="s">
        <v>438</v>
      </c>
      <c r="B104" s="110" t="s">
        <v>439</v>
      </c>
      <c r="C104" s="110" t="s">
        <v>440</v>
      </c>
      <c r="D104" s="174"/>
      <c r="E104" s="70">
        <v>24000</v>
      </c>
      <c r="F104" s="70">
        <v>0</v>
      </c>
      <c r="G104" s="70">
        <v>0</v>
      </c>
      <c r="H104" s="70">
        <v>0</v>
      </c>
      <c r="I104" s="30"/>
      <c r="J104" s="30"/>
      <c r="K104" s="29"/>
      <c r="M104" s="25"/>
      <c r="N104" s="25"/>
      <c r="O104" s="25"/>
    </row>
    <row r="105" spans="1:16" s="57" customFormat="1" x14ac:dyDescent="0.2">
      <c r="A105" s="112" t="s">
        <v>441</v>
      </c>
      <c r="B105" s="112" t="s">
        <v>442</v>
      </c>
      <c r="C105" s="112" t="s">
        <v>443</v>
      </c>
      <c r="D105" s="175"/>
      <c r="E105" s="71">
        <v>54000</v>
      </c>
      <c r="F105" s="71">
        <v>0</v>
      </c>
      <c r="G105" s="71">
        <v>0</v>
      </c>
      <c r="H105" s="71">
        <v>0</v>
      </c>
      <c r="I105" s="30"/>
      <c r="J105" s="30"/>
      <c r="K105" s="29"/>
      <c r="M105" s="25"/>
      <c r="N105" s="25"/>
      <c r="O105" s="25"/>
    </row>
    <row r="106" spans="1:16" s="57" customFormat="1" x14ac:dyDescent="0.2">
      <c r="A106" s="110" t="s">
        <v>444</v>
      </c>
      <c r="B106" s="110" t="s">
        <v>445</v>
      </c>
      <c r="C106" s="110" t="s">
        <v>446</v>
      </c>
      <c r="D106" s="174"/>
      <c r="E106" s="70">
        <v>65060</v>
      </c>
      <c r="F106" s="70">
        <v>0</v>
      </c>
      <c r="G106" s="70">
        <v>0</v>
      </c>
      <c r="H106" s="70">
        <v>0</v>
      </c>
      <c r="I106" s="30"/>
      <c r="J106" s="30"/>
      <c r="K106" s="29"/>
      <c r="M106" s="25"/>
      <c r="N106" s="25"/>
      <c r="O106" s="25"/>
    </row>
    <row r="107" spans="1:16" s="57" customFormat="1" x14ac:dyDescent="0.2">
      <c r="A107" s="112" t="s">
        <v>447</v>
      </c>
      <c r="B107" s="112" t="s">
        <v>448</v>
      </c>
      <c r="C107" s="112" t="s">
        <v>449</v>
      </c>
      <c r="D107" s="175"/>
      <c r="E107" s="71">
        <v>37000</v>
      </c>
      <c r="F107" s="71">
        <v>0</v>
      </c>
      <c r="G107" s="71">
        <v>0</v>
      </c>
      <c r="H107" s="71">
        <v>0</v>
      </c>
      <c r="I107" s="30"/>
      <c r="J107" s="30"/>
      <c r="K107" s="29"/>
      <c r="M107" s="25"/>
      <c r="N107" s="25"/>
      <c r="O107" s="25"/>
    </row>
    <row r="108" spans="1:16" s="57" customFormat="1" x14ac:dyDescent="0.2">
      <c r="A108" s="110" t="s">
        <v>450</v>
      </c>
      <c r="B108" s="110" t="s">
        <v>451</v>
      </c>
      <c r="C108" s="110" t="s">
        <v>452</v>
      </c>
      <c r="D108" s="174"/>
      <c r="E108" s="70">
        <v>21000</v>
      </c>
      <c r="F108" s="70">
        <v>0</v>
      </c>
      <c r="G108" s="70">
        <v>0</v>
      </c>
      <c r="H108" s="70">
        <v>0</v>
      </c>
      <c r="I108" s="30"/>
      <c r="J108" s="30"/>
      <c r="K108" s="29"/>
      <c r="M108" s="25"/>
      <c r="N108" s="25"/>
      <c r="O108" s="25"/>
    </row>
    <row r="109" spans="1:16" s="57" customFormat="1" x14ac:dyDescent="0.2">
      <c r="A109" s="112" t="s">
        <v>494</v>
      </c>
      <c r="B109" s="112" t="s">
        <v>495</v>
      </c>
      <c r="C109" s="112" t="s">
        <v>496</v>
      </c>
      <c r="D109" s="175"/>
      <c r="E109" s="71">
        <v>72000</v>
      </c>
      <c r="F109" s="71">
        <v>0</v>
      </c>
      <c r="G109" s="71">
        <v>0</v>
      </c>
      <c r="H109" s="71">
        <v>0</v>
      </c>
      <c r="I109" s="30"/>
      <c r="J109" s="30"/>
      <c r="K109" s="29"/>
      <c r="M109" s="25"/>
      <c r="N109" s="25"/>
      <c r="O109" s="25"/>
    </row>
    <row r="110" spans="1:16" s="57" customFormat="1" x14ac:dyDescent="0.2">
      <c r="A110" s="110" t="s">
        <v>384</v>
      </c>
      <c r="B110" s="110" t="s">
        <v>385</v>
      </c>
      <c r="C110" s="110" t="s">
        <v>386</v>
      </c>
      <c r="D110" s="174"/>
      <c r="E110" s="70">
        <v>91100</v>
      </c>
      <c r="F110" s="70">
        <v>0</v>
      </c>
      <c r="G110" s="70">
        <v>0</v>
      </c>
      <c r="H110" s="70">
        <v>0</v>
      </c>
      <c r="I110" s="30"/>
      <c r="J110" s="30"/>
      <c r="K110" s="29"/>
      <c r="M110" s="25"/>
      <c r="N110" s="25"/>
      <c r="O110" s="25"/>
    </row>
    <row r="111" spans="1:16" s="57" customFormat="1" x14ac:dyDescent="0.2">
      <c r="A111" s="112" t="s">
        <v>453</v>
      </c>
      <c r="B111" s="112" t="s">
        <v>454</v>
      </c>
      <c r="C111" s="112" t="s">
        <v>455</v>
      </c>
      <c r="D111" s="175"/>
      <c r="E111" s="71">
        <v>64500</v>
      </c>
      <c r="F111" s="71">
        <v>0</v>
      </c>
      <c r="G111" s="71">
        <v>0</v>
      </c>
      <c r="H111" s="71">
        <v>0</v>
      </c>
      <c r="I111" s="30"/>
      <c r="J111" s="30"/>
      <c r="K111" s="29"/>
      <c r="M111" s="25"/>
      <c r="N111" s="25"/>
      <c r="O111" s="25"/>
    </row>
    <row r="112" spans="1:16" x14ac:dyDescent="0.2">
      <c r="A112" s="110" t="s">
        <v>456</v>
      </c>
      <c r="B112" s="110" t="s">
        <v>457</v>
      </c>
      <c r="C112" s="110" t="s">
        <v>458</v>
      </c>
      <c r="D112" s="174"/>
      <c r="E112" s="70">
        <v>28000</v>
      </c>
      <c r="F112" s="70">
        <v>0</v>
      </c>
      <c r="G112" s="70">
        <v>0</v>
      </c>
      <c r="H112" s="70">
        <v>0</v>
      </c>
      <c r="I112" s="25"/>
      <c r="J112" s="25"/>
      <c r="K112" s="25"/>
      <c r="L112" s="25"/>
      <c r="M112" s="25"/>
      <c r="N112" s="25"/>
      <c r="O112" s="25"/>
    </row>
    <row r="113" spans="1:16" s="57" customFormat="1" x14ac:dyDescent="0.2">
      <c r="A113" s="112" t="s">
        <v>459</v>
      </c>
      <c r="B113" s="112" t="s">
        <v>460</v>
      </c>
      <c r="C113" s="112" t="s">
        <v>461</v>
      </c>
      <c r="D113" s="175"/>
      <c r="E113" s="71">
        <v>7000</v>
      </c>
      <c r="F113" s="71">
        <v>0</v>
      </c>
      <c r="G113" s="71">
        <v>0</v>
      </c>
      <c r="H113" s="71">
        <v>0</v>
      </c>
      <c r="I113" s="25"/>
      <c r="J113" s="25"/>
      <c r="K113" s="25"/>
      <c r="L113" s="25"/>
      <c r="M113" s="25"/>
      <c r="N113" s="25"/>
      <c r="O113" s="25"/>
    </row>
    <row r="114" spans="1:16" s="57" customFormat="1" x14ac:dyDescent="0.2">
      <c r="A114" s="110" t="s">
        <v>497</v>
      </c>
      <c r="B114" s="110" t="s">
        <v>498</v>
      </c>
      <c r="C114" s="110" t="s">
        <v>499</v>
      </c>
      <c r="D114" s="174"/>
      <c r="E114" s="70">
        <v>24000</v>
      </c>
      <c r="F114" s="70">
        <v>0</v>
      </c>
      <c r="G114" s="70">
        <v>0</v>
      </c>
      <c r="H114" s="70">
        <v>0</v>
      </c>
      <c r="I114" s="25"/>
      <c r="J114" s="25"/>
      <c r="K114" s="25"/>
      <c r="L114" s="25"/>
      <c r="M114" s="25"/>
      <c r="N114" s="25"/>
      <c r="O114" s="25"/>
    </row>
    <row r="115" spans="1:16" s="57" customFormat="1" x14ac:dyDescent="0.2">
      <c r="A115" s="112" t="s">
        <v>500</v>
      </c>
      <c r="B115" s="112" t="s">
        <v>501</v>
      </c>
      <c r="C115" s="112" t="s">
        <v>502</v>
      </c>
      <c r="D115" s="175"/>
      <c r="E115" s="71">
        <v>15000</v>
      </c>
      <c r="F115" s="71">
        <v>0</v>
      </c>
      <c r="G115" s="71">
        <v>0</v>
      </c>
      <c r="H115" s="71">
        <v>0</v>
      </c>
      <c r="I115" s="25"/>
      <c r="J115" s="25"/>
      <c r="K115" s="25"/>
      <c r="L115" s="25"/>
      <c r="M115" s="25"/>
      <c r="N115" s="25"/>
      <c r="O115" s="25"/>
    </row>
    <row r="116" spans="1:16" ht="25.5" x14ac:dyDescent="0.2">
      <c r="A116" s="208" t="s">
        <v>345</v>
      </c>
      <c r="B116" s="208"/>
      <c r="C116" s="208"/>
      <c r="D116" s="209"/>
      <c r="E116" s="210"/>
      <c r="F116" s="203">
        <f>SUM(F102:F115)</f>
        <v>0</v>
      </c>
      <c r="G116" s="203">
        <f>SUM(G102:G115)</f>
        <v>0</v>
      </c>
      <c r="H116" s="203">
        <f>SUM(H102:H115)</f>
        <v>0</v>
      </c>
      <c r="I116" s="25"/>
      <c r="J116" s="25"/>
      <c r="K116" s="25"/>
      <c r="L116" s="25"/>
      <c r="M116" s="25"/>
      <c r="N116" s="25"/>
      <c r="O116" s="25"/>
    </row>
    <row r="117" spans="1:16" x14ac:dyDescent="0.2">
      <c r="A117" s="26"/>
      <c r="B117" s="26"/>
      <c r="C117" s="26"/>
      <c r="D117" s="180"/>
      <c r="E117" s="26"/>
      <c r="F117" s="26"/>
      <c r="G117" s="59"/>
      <c r="H117" s="59"/>
      <c r="I117" s="29"/>
      <c r="J117" s="25"/>
      <c r="K117" s="25"/>
      <c r="L117" s="25"/>
      <c r="M117" s="25"/>
      <c r="N117" s="25"/>
      <c r="O117" s="25"/>
      <c r="P117" s="25"/>
    </row>
    <row r="118" spans="1:16" ht="25.5" x14ac:dyDescent="0.2">
      <c r="A118" s="98" t="s">
        <v>306</v>
      </c>
      <c r="B118" s="98"/>
      <c r="C118" s="98"/>
      <c r="D118" s="173"/>
      <c r="E118" s="99"/>
      <c r="F118" s="99"/>
      <c r="G118" s="105"/>
      <c r="H118" s="105"/>
      <c r="I118" s="29"/>
      <c r="J118" s="25"/>
      <c r="K118" s="25"/>
      <c r="L118" s="25"/>
      <c r="M118" s="25"/>
      <c r="N118" s="25"/>
      <c r="O118" s="25"/>
      <c r="P118" s="25"/>
    </row>
    <row r="119" spans="1:16" ht="78.75" customHeight="1" x14ac:dyDescent="0.2">
      <c r="A119" s="208" t="s">
        <v>330</v>
      </c>
      <c r="B119" s="211" t="s">
        <v>344</v>
      </c>
      <c r="C119" s="211" t="s">
        <v>55</v>
      </c>
      <c r="D119" s="206" t="s">
        <v>490</v>
      </c>
      <c r="E119" s="207" t="s">
        <v>491</v>
      </c>
      <c r="F119" s="207" t="s">
        <v>332</v>
      </c>
      <c r="G119" s="207" t="s">
        <v>333</v>
      </c>
      <c r="H119" s="207" t="s">
        <v>334</v>
      </c>
      <c r="I119" s="29"/>
      <c r="J119" s="25"/>
      <c r="K119" s="25"/>
      <c r="L119" s="25"/>
      <c r="M119" s="25"/>
      <c r="N119" s="25"/>
      <c r="O119" s="25"/>
      <c r="P119" s="25"/>
    </row>
    <row r="120" spans="1:16" x14ac:dyDescent="0.2">
      <c r="A120" s="110" t="s">
        <v>404</v>
      </c>
      <c r="B120" s="110" t="s">
        <v>462</v>
      </c>
      <c r="C120" s="110" t="s">
        <v>463</v>
      </c>
      <c r="D120" s="174">
        <v>99.55</v>
      </c>
      <c r="E120" s="70">
        <v>20000</v>
      </c>
      <c r="F120" s="70">
        <v>36833.5</v>
      </c>
      <c r="G120" s="70">
        <v>37</v>
      </c>
      <c r="H120" s="70">
        <v>3</v>
      </c>
      <c r="I120" s="29"/>
      <c r="J120" s="25"/>
      <c r="K120" s="25"/>
      <c r="L120" s="25"/>
      <c r="M120" s="25"/>
      <c r="N120" s="25"/>
      <c r="O120" s="25"/>
      <c r="P120" s="25"/>
    </row>
    <row r="121" spans="1:16" s="57" customFormat="1" x14ac:dyDescent="0.2">
      <c r="A121" s="112" t="s">
        <v>464</v>
      </c>
      <c r="B121" s="112" t="s">
        <v>465</v>
      </c>
      <c r="C121" s="112" t="s">
        <v>466</v>
      </c>
      <c r="D121" s="175"/>
      <c r="E121" s="71">
        <v>270</v>
      </c>
      <c r="F121" s="71">
        <v>0</v>
      </c>
      <c r="G121" s="71">
        <v>0</v>
      </c>
      <c r="H121" s="71">
        <v>0</v>
      </c>
      <c r="I121" s="29"/>
      <c r="J121" s="25"/>
      <c r="K121" s="25"/>
      <c r="L121" s="25"/>
      <c r="M121" s="25"/>
      <c r="N121" s="25"/>
      <c r="O121" s="25"/>
      <c r="P121" s="25"/>
    </row>
    <row r="122" spans="1:16" s="57" customFormat="1" x14ac:dyDescent="0.2">
      <c r="A122" s="110" t="s">
        <v>503</v>
      </c>
      <c r="B122" s="110" t="s">
        <v>504</v>
      </c>
      <c r="C122" s="110" t="s">
        <v>505</v>
      </c>
      <c r="D122" s="174"/>
      <c r="E122" s="70">
        <v>40000</v>
      </c>
      <c r="F122" s="70">
        <v>0</v>
      </c>
      <c r="G122" s="70">
        <v>0</v>
      </c>
      <c r="H122" s="70">
        <v>0</v>
      </c>
      <c r="I122" s="29"/>
      <c r="J122" s="25"/>
      <c r="K122" s="25"/>
      <c r="L122" s="25"/>
      <c r="M122" s="25"/>
      <c r="N122" s="25"/>
      <c r="O122" s="25"/>
      <c r="P122" s="25"/>
    </row>
    <row r="123" spans="1:16" s="57" customFormat="1" x14ac:dyDescent="0.2">
      <c r="A123" s="112" t="s">
        <v>467</v>
      </c>
      <c r="B123" s="112" t="s">
        <v>468</v>
      </c>
      <c r="C123" s="112" t="s">
        <v>469</v>
      </c>
      <c r="D123" s="175"/>
      <c r="E123" s="71">
        <v>20000</v>
      </c>
      <c r="F123" s="71">
        <v>0</v>
      </c>
      <c r="G123" s="71">
        <v>0</v>
      </c>
      <c r="H123" s="71">
        <v>0</v>
      </c>
      <c r="I123" s="29"/>
      <c r="J123" s="25"/>
      <c r="K123" s="25"/>
      <c r="L123" s="25"/>
      <c r="M123" s="25"/>
      <c r="N123" s="25"/>
      <c r="O123" s="25"/>
      <c r="P123" s="25"/>
    </row>
    <row r="124" spans="1:16" s="57" customFormat="1" x14ac:dyDescent="0.2">
      <c r="A124" s="110" t="s">
        <v>470</v>
      </c>
      <c r="B124" s="110" t="s">
        <v>471</v>
      </c>
      <c r="C124" s="110" t="s">
        <v>472</v>
      </c>
      <c r="D124" s="174"/>
      <c r="E124" s="70">
        <v>30000</v>
      </c>
      <c r="F124" s="70">
        <v>0</v>
      </c>
      <c r="G124" s="70">
        <v>0</v>
      </c>
      <c r="H124" s="70">
        <v>0</v>
      </c>
      <c r="I124" s="29"/>
      <c r="J124" s="25"/>
      <c r="K124" s="25"/>
      <c r="L124" s="25"/>
      <c r="M124" s="25"/>
      <c r="N124" s="25"/>
      <c r="O124" s="25"/>
      <c r="P124" s="25"/>
    </row>
    <row r="125" spans="1:16" ht="25.5" x14ac:dyDescent="0.2">
      <c r="A125" s="208" t="s">
        <v>345</v>
      </c>
      <c r="B125" s="208"/>
      <c r="C125" s="208"/>
      <c r="D125" s="209"/>
      <c r="E125" s="210"/>
      <c r="F125" s="203">
        <f>SUM(F120:F124)</f>
        <v>36833.5</v>
      </c>
      <c r="G125" s="203">
        <f>SUM(G120:G124)</f>
        <v>37</v>
      </c>
      <c r="H125" s="203">
        <f>SUM(H120:H124)</f>
        <v>3</v>
      </c>
      <c r="I125" s="29"/>
      <c r="J125" s="24"/>
      <c r="K125" s="24"/>
      <c r="L125" s="25"/>
      <c r="M125" s="25"/>
      <c r="N125" s="25"/>
      <c r="O125" s="25"/>
      <c r="P125" s="25"/>
    </row>
    <row r="126" spans="1:16" x14ac:dyDescent="0.2">
      <c r="A126" s="27"/>
      <c r="B126" s="27"/>
      <c r="C126" s="27"/>
      <c r="D126" s="181"/>
      <c r="E126" s="27"/>
      <c r="F126" s="27"/>
      <c r="G126" s="27"/>
      <c r="H126" s="27"/>
      <c r="I126" s="29"/>
      <c r="J126" s="24"/>
      <c r="K126" s="24"/>
      <c r="L126" s="25"/>
      <c r="M126" s="25"/>
      <c r="N126" s="25"/>
      <c r="O126" s="25"/>
      <c r="P126" s="25"/>
    </row>
    <row r="127" spans="1:16" x14ac:dyDescent="0.2">
      <c r="A127" s="27"/>
      <c r="B127" s="27"/>
      <c r="C127" s="27"/>
      <c r="D127" s="181"/>
      <c r="E127" s="27"/>
      <c r="F127" s="27"/>
      <c r="G127" s="27"/>
      <c r="H127" s="27"/>
      <c r="I127" s="29"/>
      <c r="J127" s="24"/>
      <c r="K127" s="24"/>
      <c r="L127" s="25"/>
      <c r="M127" s="25"/>
      <c r="N127" s="25"/>
      <c r="O127" s="25"/>
      <c r="P127" s="25"/>
    </row>
    <row r="128" spans="1:16" x14ac:dyDescent="0.2">
      <c r="A128" s="27"/>
      <c r="B128" s="27"/>
      <c r="C128" s="27"/>
      <c r="D128" s="181"/>
      <c r="E128" s="27"/>
      <c r="F128" s="27"/>
      <c r="G128" s="27"/>
      <c r="H128" s="27"/>
      <c r="I128" s="29"/>
      <c r="J128" s="24"/>
      <c r="K128" s="24"/>
      <c r="L128" s="25"/>
      <c r="M128" s="25"/>
      <c r="N128" s="25"/>
      <c r="O128" s="25"/>
      <c r="P128" s="25"/>
    </row>
    <row r="129" spans="1:16" x14ac:dyDescent="0.2">
      <c r="A129" s="27"/>
      <c r="B129" s="27"/>
      <c r="C129" s="27"/>
      <c r="D129" s="181"/>
      <c r="E129" s="27"/>
      <c r="F129" s="27"/>
      <c r="G129" s="27"/>
      <c r="H129" s="27"/>
      <c r="I129" s="29"/>
      <c r="J129" s="24"/>
      <c r="K129" s="24"/>
      <c r="L129" s="24"/>
      <c r="M129" s="24"/>
      <c r="N129" s="24"/>
      <c r="O129" s="24"/>
      <c r="P129" s="24"/>
    </row>
    <row r="130" spans="1:16" x14ac:dyDescent="0.2">
      <c r="A130" s="27"/>
      <c r="B130" s="27"/>
      <c r="C130" s="27"/>
      <c r="D130" s="181"/>
      <c r="E130" s="27"/>
      <c r="F130" s="27"/>
      <c r="G130" s="27"/>
      <c r="H130" s="27"/>
      <c r="I130" s="29"/>
      <c r="J130" s="24"/>
      <c r="K130" s="24"/>
      <c r="L130" s="24"/>
      <c r="M130" s="24"/>
      <c r="N130" s="24"/>
      <c r="O130" s="24"/>
      <c r="P130" s="24"/>
    </row>
    <row r="131" spans="1:16" x14ac:dyDescent="0.2">
      <c r="A131" s="27"/>
      <c r="B131" s="27"/>
      <c r="C131" s="27"/>
      <c r="D131" s="181"/>
      <c r="E131" s="27"/>
      <c r="F131" s="27"/>
      <c r="G131" s="27"/>
      <c r="H131" s="27"/>
      <c r="I131" s="29"/>
      <c r="J131" s="24"/>
      <c r="K131" s="24"/>
      <c r="L131" s="24"/>
      <c r="M131" s="24"/>
      <c r="N131" s="24"/>
      <c r="O131" s="24"/>
      <c r="P131" s="24"/>
    </row>
    <row r="132" spans="1:16" x14ac:dyDescent="0.2">
      <c r="A132" s="27"/>
      <c r="B132" s="27"/>
      <c r="C132" s="27"/>
      <c r="D132" s="181"/>
      <c r="E132" s="27"/>
      <c r="F132" s="27"/>
      <c r="G132" s="27"/>
      <c r="H132" s="27"/>
      <c r="I132" s="29"/>
      <c r="J132" s="24"/>
      <c r="K132" s="24"/>
      <c r="L132" s="24"/>
      <c r="M132" s="24"/>
      <c r="N132" s="24"/>
      <c r="O132" s="24"/>
      <c r="P132" s="24"/>
    </row>
    <row r="133" spans="1:16" x14ac:dyDescent="0.2">
      <c r="A133" s="27"/>
      <c r="B133" s="27"/>
      <c r="C133" s="27"/>
      <c r="D133" s="181"/>
      <c r="E133" s="27"/>
      <c r="F133" s="27"/>
      <c r="G133" s="27"/>
      <c r="H133" s="27"/>
      <c r="I133" s="29"/>
      <c r="J133" s="24"/>
      <c r="K133" s="30"/>
      <c r="L133" s="24"/>
      <c r="M133" s="24"/>
      <c r="N133" s="24"/>
      <c r="O133" s="24"/>
      <c r="P133" s="24"/>
    </row>
    <row r="134" spans="1:16" x14ac:dyDescent="0.2">
      <c r="A134" s="27"/>
      <c r="B134" s="27"/>
      <c r="C134" s="27"/>
      <c r="D134" s="181"/>
      <c r="E134" s="27"/>
      <c r="F134" s="27"/>
      <c r="G134" s="27"/>
      <c r="H134" s="27"/>
      <c r="I134" s="29"/>
      <c r="J134" s="24"/>
      <c r="K134" s="30"/>
      <c r="L134" s="29"/>
      <c r="M134" s="29"/>
      <c r="N134" s="29"/>
      <c r="O134" s="24"/>
      <c r="P134" s="24"/>
    </row>
    <row r="135" spans="1:16" x14ac:dyDescent="0.2">
      <c r="A135" s="27"/>
      <c r="B135" s="27"/>
      <c r="C135" s="27"/>
      <c r="D135" s="181"/>
      <c r="E135" s="27"/>
      <c r="F135" s="27"/>
      <c r="G135" s="27"/>
      <c r="H135" s="27"/>
      <c r="I135" s="29"/>
      <c r="J135" s="24"/>
      <c r="K135" s="30"/>
      <c r="L135" s="29"/>
      <c r="M135" s="29"/>
      <c r="N135" s="29"/>
      <c r="O135" s="30"/>
      <c r="P135" s="25"/>
    </row>
    <row r="136" spans="1:16" x14ac:dyDescent="0.2">
      <c r="A136" s="27"/>
      <c r="B136" s="27"/>
      <c r="C136" s="27"/>
      <c r="D136" s="181"/>
      <c r="E136" s="27"/>
      <c r="F136" s="27"/>
      <c r="G136" s="27"/>
      <c r="H136" s="27"/>
      <c r="I136" s="29"/>
      <c r="J136" s="24"/>
      <c r="K136" s="30"/>
      <c r="L136" s="29"/>
      <c r="M136" s="29"/>
      <c r="N136" s="29"/>
      <c r="O136" s="30"/>
      <c r="P136" s="25"/>
    </row>
    <row r="137" spans="1:16" x14ac:dyDescent="0.2">
      <c r="A137" s="27"/>
      <c r="B137" s="27"/>
      <c r="C137" s="27"/>
      <c r="D137" s="181"/>
      <c r="E137" s="27"/>
      <c r="F137" s="27"/>
      <c r="G137" s="27"/>
      <c r="H137" s="27"/>
      <c r="I137" s="29"/>
      <c r="J137" s="24"/>
      <c r="K137" s="30"/>
      <c r="L137" s="29"/>
      <c r="M137" s="29"/>
      <c r="N137" s="29"/>
      <c r="O137" s="30"/>
      <c r="P137" s="25"/>
    </row>
    <row r="138" spans="1:16" x14ac:dyDescent="0.2">
      <c r="A138" s="24"/>
      <c r="B138" s="24"/>
      <c r="C138" s="24"/>
      <c r="J138" s="24"/>
      <c r="K138" s="30"/>
      <c r="L138" s="29"/>
      <c r="M138" s="29"/>
      <c r="N138" s="29"/>
      <c r="O138" s="30"/>
      <c r="P138" s="25"/>
    </row>
    <row r="139" spans="1:16" x14ac:dyDescent="0.2">
      <c r="A139" s="24"/>
      <c r="B139" s="24"/>
      <c r="C139" s="24"/>
      <c r="J139" s="24"/>
      <c r="K139" s="30"/>
      <c r="L139" s="29"/>
      <c r="M139" s="29"/>
      <c r="N139" s="29"/>
      <c r="O139" s="30"/>
      <c r="P139" s="25"/>
    </row>
    <row r="140" spans="1:16" x14ac:dyDescent="0.2">
      <c r="A140" s="24"/>
      <c r="B140" s="24"/>
      <c r="C140" s="24"/>
      <c r="J140" s="24"/>
      <c r="K140" s="30"/>
      <c r="L140" s="29"/>
      <c r="M140" s="29"/>
      <c r="N140" s="29"/>
      <c r="O140" s="30"/>
      <c r="P140" s="25"/>
    </row>
    <row r="141" spans="1:16" x14ac:dyDescent="0.2">
      <c r="A141" s="24"/>
      <c r="B141" s="24"/>
      <c r="C141" s="24"/>
      <c r="J141" s="24"/>
      <c r="K141" s="30"/>
      <c r="L141" s="29"/>
      <c r="M141" s="29"/>
      <c r="N141" s="29"/>
      <c r="O141" s="30"/>
      <c r="P141" s="25"/>
    </row>
    <row r="142" spans="1:16" x14ac:dyDescent="0.2">
      <c r="A142" s="24"/>
      <c r="B142" s="24"/>
      <c r="C142" s="24"/>
      <c r="J142" s="24"/>
      <c r="K142" s="30"/>
      <c r="L142" s="29"/>
      <c r="M142" s="29"/>
      <c r="N142" s="29"/>
      <c r="O142" s="30"/>
      <c r="P142" s="25"/>
    </row>
    <row r="143" spans="1:16" x14ac:dyDescent="0.2">
      <c r="A143" s="24"/>
      <c r="B143" s="24"/>
      <c r="C143" s="24"/>
      <c r="J143" s="28"/>
      <c r="K143" s="30"/>
      <c r="L143" s="29"/>
      <c r="M143" s="29"/>
      <c r="N143" s="29"/>
      <c r="O143" s="30"/>
      <c r="P143" s="25"/>
    </row>
    <row r="144" spans="1:16" x14ac:dyDescent="0.2">
      <c r="A144" s="24"/>
      <c r="B144" s="24"/>
      <c r="C144" s="24"/>
      <c r="J144" s="28"/>
      <c r="K144" s="30"/>
      <c r="L144" s="29"/>
      <c r="M144" s="29"/>
      <c r="N144" s="29"/>
      <c r="O144" s="30"/>
      <c r="P144" s="25"/>
    </row>
    <row r="145" spans="1:16" x14ac:dyDescent="0.2">
      <c r="A145" s="24"/>
      <c r="B145" s="24"/>
      <c r="C145" s="24"/>
      <c r="J145" s="28"/>
      <c r="K145" s="30"/>
      <c r="L145" s="29"/>
      <c r="M145" s="29"/>
      <c r="N145" s="29"/>
      <c r="O145" s="30"/>
      <c r="P145" s="25"/>
    </row>
    <row r="146" spans="1:16" x14ac:dyDescent="0.2">
      <c r="A146" s="24"/>
      <c r="B146" s="24"/>
      <c r="C146" s="24"/>
      <c r="J146" s="28"/>
      <c r="K146" s="30"/>
      <c r="L146" s="29"/>
      <c r="M146" s="29"/>
      <c r="N146" s="29"/>
      <c r="O146" s="30"/>
      <c r="P146" s="25"/>
    </row>
    <row r="147" spans="1:16" x14ac:dyDescent="0.2">
      <c r="A147" s="24"/>
      <c r="B147" s="24"/>
      <c r="C147" s="24"/>
      <c r="J147" s="28"/>
      <c r="K147" s="30"/>
      <c r="L147" s="29"/>
      <c r="M147" s="29"/>
      <c r="N147" s="29"/>
      <c r="O147" s="30"/>
      <c r="P147" s="25"/>
    </row>
    <row r="148" spans="1:16" x14ac:dyDescent="0.2">
      <c r="J148" s="28"/>
      <c r="K148" s="30"/>
      <c r="L148" s="29"/>
      <c r="M148" s="29"/>
      <c r="N148" s="29"/>
      <c r="O148" s="30"/>
      <c r="P148" s="25"/>
    </row>
    <row r="149" spans="1:16" x14ac:dyDescent="0.2">
      <c r="J149" s="28"/>
      <c r="K149" s="30"/>
      <c r="L149" s="29"/>
      <c r="M149" s="29"/>
      <c r="N149" s="29"/>
      <c r="O149" s="30"/>
      <c r="P149" s="25"/>
    </row>
    <row r="150" spans="1:16" x14ac:dyDescent="0.2">
      <c r="J150" s="28"/>
      <c r="K150" s="30"/>
      <c r="L150" s="29"/>
      <c r="M150" s="29"/>
      <c r="N150" s="29"/>
      <c r="O150" s="30"/>
      <c r="P150" s="25"/>
    </row>
    <row r="151" spans="1:16" x14ac:dyDescent="0.2">
      <c r="J151" s="28"/>
      <c r="K151" s="30"/>
      <c r="L151" s="29"/>
      <c r="M151" s="29"/>
      <c r="N151" s="29"/>
      <c r="O151" s="30"/>
      <c r="P151" s="25"/>
    </row>
    <row r="152" spans="1:16" x14ac:dyDescent="0.2">
      <c r="J152" s="28"/>
      <c r="K152" s="30"/>
      <c r="L152" s="29"/>
      <c r="M152" s="29"/>
      <c r="N152" s="29"/>
      <c r="O152" s="30"/>
      <c r="P152" s="25"/>
    </row>
    <row r="153" spans="1:16" x14ac:dyDescent="0.2">
      <c r="I153" s="29"/>
      <c r="J153" s="28"/>
      <c r="K153" s="30"/>
      <c r="L153" s="29"/>
      <c r="M153" s="29"/>
      <c r="N153" s="29"/>
      <c r="O153" s="30"/>
      <c r="P153" s="25"/>
    </row>
    <row r="154" spans="1:16" x14ac:dyDescent="0.2">
      <c r="I154" s="29"/>
      <c r="J154" s="28"/>
      <c r="K154" s="30"/>
      <c r="L154" s="29"/>
      <c r="M154" s="29"/>
      <c r="N154" s="29"/>
      <c r="O154" s="30"/>
      <c r="P154" s="25"/>
    </row>
    <row r="155" spans="1:16" x14ac:dyDescent="0.2">
      <c r="I155" s="29"/>
      <c r="J155" s="28"/>
      <c r="K155" s="30"/>
      <c r="L155" s="29"/>
      <c r="M155" s="29"/>
      <c r="N155" s="29"/>
      <c r="O155" s="30"/>
      <c r="P155" s="25"/>
    </row>
    <row r="156" spans="1:16" x14ac:dyDescent="0.2">
      <c r="I156" s="29"/>
      <c r="J156" s="28"/>
      <c r="K156" s="30"/>
      <c r="L156" s="29"/>
      <c r="M156" s="29"/>
      <c r="N156" s="29"/>
      <c r="O156" s="30"/>
      <c r="P156" s="25"/>
    </row>
    <row r="157" spans="1:16" x14ac:dyDescent="0.2">
      <c r="I157" s="29"/>
      <c r="J157" s="28"/>
      <c r="K157" s="30"/>
      <c r="L157" s="29"/>
      <c r="M157" s="29"/>
      <c r="N157" s="29"/>
      <c r="O157" s="30"/>
      <c r="P157" s="25"/>
    </row>
    <row r="158" spans="1:16" x14ac:dyDescent="0.2">
      <c r="I158" s="29"/>
      <c r="J158" s="28"/>
      <c r="K158" s="30"/>
      <c r="L158" s="29"/>
      <c r="M158" s="29"/>
      <c r="N158" s="29"/>
      <c r="O158" s="30"/>
      <c r="P158" s="25"/>
    </row>
    <row r="159" spans="1:16" x14ac:dyDescent="0.2">
      <c r="I159" s="29"/>
      <c r="J159" s="28"/>
      <c r="K159" s="30"/>
      <c r="L159" s="29"/>
      <c r="M159" s="29"/>
      <c r="N159" s="29"/>
      <c r="O159" s="30"/>
      <c r="P159" s="25"/>
    </row>
    <row r="160" spans="1:16" x14ac:dyDescent="0.2">
      <c r="I160" s="29"/>
      <c r="J160" s="28"/>
      <c r="K160" s="30"/>
      <c r="L160" s="29"/>
      <c r="M160" s="29"/>
      <c r="N160" s="29"/>
      <c r="O160" s="30"/>
      <c r="P160" s="25"/>
    </row>
    <row r="161" spans="9:16" x14ac:dyDescent="0.2">
      <c r="I161" s="29"/>
      <c r="J161" s="28"/>
      <c r="K161" s="30"/>
      <c r="L161" s="29"/>
      <c r="M161" s="29"/>
      <c r="N161" s="29"/>
      <c r="O161" s="30"/>
      <c r="P161" s="25"/>
    </row>
    <row r="162" spans="9:16" x14ac:dyDescent="0.2">
      <c r="I162" s="29"/>
      <c r="J162" s="28"/>
      <c r="K162" s="30"/>
      <c r="L162" s="29"/>
      <c r="M162" s="29"/>
      <c r="N162" s="29"/>
      <c r="O162" s="30"/>
      <c r="P162" s="25"/>
    </row>
    <row r="163" spans="9:16" x14ac:dyDescent="0.2">
      <c r="I163" s="29"/>
      <c r="J163" s="28"/>
      <c r="K163" s="30"/>
      <c r="L163" s="29"/>
      <c r="M163" s="29"/>
      <c r="N163" s="29"/>
      <c r="O163" s="30"/>
      <c r="P163" s="25"/>
    </row>
    <row r="164" spans="9:16" x14ac:dyDescent="0.2">
      <c r="I164" s="29"/>
      <c r="J164" s="28"/>
      <c r="K164" s="30"/>
      <c r="L164" s="29"/>
      <c r="M164" s="29"/>
      <c r="N164" s="29"/>
      <c r="O164" s="30"/>
      <c r="P164" s="25"/>
    </row>
    <row r="165" spans="9:16" x14ac:dyDescent="0.2">
      <c r="I165" s="29"/>
      <c r="J165" s="28"/>
      <c r="K165" s="30"/>
      <c r="L165" s="29"/>
      <c r="M165" s="29"/>
      <c r="N165" s="29"/>
      <c r="O165" s="30"/>
      <c r="P165" s="25"/>
    </row>
    <row r="166" spans="9:16" x14ac:dyDescent="0.2">
      <c r="I166" s="29"/>
      <c r="J166" s="28"/>
      <c r="K166" s="30"/>
      <c r="L166" s="29"/>
      <c r="M166" s="29"/>
      <c r="N166" s="29"/>
      <c r="O166" s="30"/>
      <c r="P166" s="25"/>
    </row>
    <row r="167" spans="9:16" x14ac:dyDescent="0.2">
      <c r="I167" s="29"/>
      <c r="J167" s="28"/>
      <c r="K167" s="30"/>
      <c r="L167" s="29"/>
      <c r="M167" s="29"/>
      <c r="N167" s="29"/>
      <c r="O167" s="30"/>
      <c r="P167" s="25"/>
    </row>
    <row r="168" spans="9:16" x14ac:dyDescent="0.2">
      <c r="I168" s="29"/>
      <c r="J168" s="28"/>
      <c r="K168" s="30"/>
      <c r="L168" s="29"/>
      <c r="M168" s="29"/>
      <c r="N168" s="29"/>
      <c r="O168" s="30"/>
      <c r="P168" s="25"/>
    </row>
    <row r="169" spans="9:16" x14ac:dyDescent="0.2">
      <c r="I169" s="29"/>
      <c r="J169" s="28"/>
      <c r="K169" s="30"/>
      <c r="L169" s="29"/>
      <c r="M169" s="29"/>
      <c r="N169" s="29"/>
      <c r="O169" s="30"/>
      <c r="P169" s="25"/>
    </row>
    <row r="170" spans="9:16" x14ac:dyDescent="0.2">
      <c r="I170" s="29"/>
      <c r="J170" s="28"/>
      <c r="K170" s="30"/>
      <c r="L170" s="29"/>
      <c r="M170" s="29"/>
      <c r="N170" s="29"/>
      <c r="O170" s="30"/>
      <c r="P170" s="25"/>
    </row>
    <row r="171" spans="9:16" x14ac:dyDescent="0.2">
      <c r="I171" s="29"/>
      <c r="J171" s="28"/>
      <c r="K171" s="30"/>
      <c r="L171" s="29"/>
      <c r="M171" s="29"/>
      <c r="N171" s="29"/>
      <c r="O171" s="30"/>
      <c r="P171" s="25"/>
    </row>
    <row r="172" spans="9:16" x14ac:dyDescent="0.2">
      <c r="I172" s="29"/>
      <c r="J172" s="28"/>
      <c r="K172" s="30"/>
      <c r="L172" s="29"/>
      <c r="M172" s="29"/>
      <c r="N172" s="29"/>
      <c r="O172" s="30"/>
      <c r="P172" s="25"/>
    </row>
    <row r="173" spans="9:16" x14ac:dyDescent="0.2">
      <c r="I173" s="29"/>
      <c r="J173" s="28"/>
      <c r="K173" s="24"/>
      <c r="L173" s="29"/>
      <c r="M173" s="29"/>
      <c r="N173" s="29"/>
      <c r="O173" s="30"/>
      <c r="P173" s="25"/>
    </row>
    <row r="174" spans="9:16" x14ac:dyDescent="0.2">
      <c r="I174" s="29"/>
      <c r="J174" s="28"/>
      <c r="K174" s="24"/>
      <c r="L174" s="24"/>
      <c r="M174" s="24"/>
      <c r="N174" s="24"/>
      <c r="O174" s="30"/>
      <c r="P174" s="25"/>
    </row>
    <row r="175" spans="9:16" x14ac:dyDescent="0.2">
      <c r="I175" s="29"/>
      <c r="J175" s="28"/>
      <c r="K175" s="24"/>
      <c r="L175" s="24"/>
      <c r="M175" s="24"/>
      <c r="N175" s="24"/>
      <c r="O175" s="24"/>
      <c r="P175" s="24"/>
    </row>
    <row r="176" spans="9:16" x14ac:dyDescent="0.2">
      <c r="I176" s="29"/>
      <c r="J176" s="28"/>
      <c r="K176" s="24"/>
      <c r="L176" s="24"/>
      <c r="M176" s="24"/>
      <c r="N176" s="24"/>
      <c r="O176" s="24"/>
      <c r="P176" s="24"/>
    </row>
    <row r="177" spans="9:16" x14ac:dyDescent="0.2">
      <c r="I177" s="29"/>
      <c r="J177" s="28"/>
      <c r="K177" s="25"/>
      <c r="L177" s="25"/>
      <c r="M177" s="25"/>
      <c r="N177" s="25"/>
      <c r="O177" s="25"/>
      <c r="P177" s="25"/>
    </row>
    <row r="178" spans="9:16" x14ac:dyDescent="0.2">
      <c r="I178" s="29"/>
      <c r="J178" s="28"/>
      <c r="K178" s="25"/>
      <c r="L178" s="25"/>
      <c r="M178" s="25"/>
      <c r="N178" s="25"/>
      <c r="O178" s="25"/>
      <c r="P178" s="25"/>
    </row>
    <row r="179" spans="9:16" x14ac:dyDescent="0.2">
      <c r="I179" s="29"/>
      <c r="J179" s="28"/>
      <c r="K179" s="25"/>
      <c r="L179" s="25"/>
      <c r="M179" s="25"/>
      <c r="N179" s="25"/>
      <c r="O179" s="25"/>
      <c r="P179" s="25"/>
    </row>
    <row r="180" spans="9:16" x14ac:dyDescent="0.2">
      <c r="I180" s="29"/>
      <c r="J180" s="28"/>
      <c r="K180" s="25"/>
      <c r="L180" s="25"/>
      <c r="M180" s="25"/>
      <c r="N180" s="25"/>
      <c r="O180" s="25"/>
      <c r="P180" s="25"/>
    </row>
    <row r="181" spans="9:16" x14ac:dyDescent="0.2">
      <c r="I181" s="29"/>
      <c r="J181" s="28"/>
      <c r="K181" s="25"/>
      <c r="L181" s="25"/>
      <c r="M181" s="25"/>
      <c r="N181" s="25"/>
      <c r="O181" s="25"/>
      <c r="P181" s="25"/>
    </row>
    <row r="182" spans="9:16" x14ac:dyDescent="0.2">
      <c r="I182" s="29"/>
      <c r="J182" s="28"/>
      <c r="K182" s="25"/>
      <c r="L182" s="25"/>
      <c r="M182" s="25"/>
      <c r="N182" s="25"/>
      <c r="O182" s="25"/>
      <c r="P182" s="25"/>
    </row>
    <row r="183" spans="9:16" x14ac:dyDescent="0.2">
      <c r="I183" s="29"/>
      <c r="J183" s="24"/>
      <c r="K183" s="25"/>
      <c r="L183" s="25"/>
      <c r="M183" s="25"/>
      <c r="N183" s="25"/>
      <c r="O183" s="25"/>
      <c r="P183" s="2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5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B16" sqref="B16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53" t="s">
        <v>116</v>
      </c>
      <c r="B1" s="253"/>
      <c r="C1" s="253"/>
      <c r="D1" s="39"/>
      <c r="E1" s="39"/>
      <c r="F1" s="35"/>
      <c r="G1" s="35"/>
      <c r="H1" s="35"/>
      <c r="I1" s="35"/>
      <c r="J1" s="35"/>
    </row>
    <row r="2" spans="1:10" ht="18" x14ac:dyDescent="0.25">
      <c r="A2" s="36"/>
      <c r="B2" s="36"/>
      <c r="C2" s="36"/>
      <c r="D2" s="36"/>
      <c r="E2" s="36"/>
      <c r="F2" s="35"/>
      <c r="G2" s="35"/>
      <c r="H2" s="35"/>
      <c r="I2" s="35"/>
      <c r="J2" s="35"/>
    </row>
    <row r="3" spans="1:10" ht="51" x14ac:dyDescent="0.2">
      <c r="A3" s="208" t="s">
        <v>346</v>
      </c>
      <c r="B3" s="199" t="s">
        <v>347</v>
      </c>
      <c r="C3" s="199" t="s">
        <v>348</v>
      </c>
      <c r="D3" s="35"/>
      <c r="E3" s="35"/>
      <c r="F3" s="35"/>
      <c r="G3" s="35"/>
      <c r="H3" s="35"/>
      <c r="I3" s="35"/>
      <c r="J3" s="35"/>
    </row>
    <row r="4" spans="1:10" x14ac:dyDescent="0.2">
      <c r="A4" s="124" t="s">
        <v>295</v>
      </c>
      <c r="B4" s="120">
        <v>14985400.210000001</v>
      </c>
      <c r="C4" s="121">
        <v>0.22800000000000001</v>
      </c>
      <c r="D4" s="35"/>
      <c r="E4" s="35"/>
      <c r="F4" s="35"/>
      <c r="G4" s="35"/>
      <c r="H4" s="35"/>
      <c r="I4" s="35"/>
      <c r="J4" s="35"/>
    </row>
    <row r="5" spans="1:10" x14ac:dyDescent="0.2">
      <c r="A5" s="125" t="s">
        <v>313</v>
      </c>
      <c r="B5" s="122">
        <v>12766176.460000001</v>
      </c>
      <c r="C5" s="123">
        <v>0.19420000000000001</v>
      </c>
      <c r="D5" s="35"/>
      <c r="E5" s="35"/>
      <c r="F5" s="35"/>
      <c r="G5" s="35"/>
      <c r="H5" s="35"/>
      <c r="I5" s="35"/>
      <c r="J5" s="35"/>
    </row>
    <row r="6" spans="1:10" x14ac:dyDescent="0.2">
      <c r="A6" s="124" t="s">
        <v>473</v>
      </c>
      <c r="B6" s="120">
        <v>7171412.25</v>
      </c>
      <c r="C6" s="121">
        <v>0.1091</v>
      </c>
      <c r="D6" s="35"/>
      <c r="E6" s="35"/>
      <c r="F6" s="35"/>
      <c r="G6" s="35"/>
      <c r="H6" s="35"/>
      <c r="I6" s="35"/>
      <c r="J6" s="35"/>
    </row>
    <row r="7" spans="1:10" x14ac:dyDescent="0.2">
      <c r="A7" s="125" t="s">
        <v>299</v>
      </c>
      <c r="B7" s="122">
        <v>5470360.9500000002</v>
      </c>
      <c r="C7" s="123">
        <v>8.3199999999999996E-2</v>
      </c>
      <c r="D7" s="35"/>
      <c r="E7" s="35"/>
      <c r="F7" s="35"/>
      <c r="G7" s="35"/>
      <c r="H7" s="35"/>
      <c r="I7" s="35"/>
      <c r="J7" s="35"/>
    </row>
    <row r="8" spans="1:10" x14ac:dyDescent="0.2">
      <c r="A8" s="124" t="s">
        <v>297</v>
      </c>
      <c r="B8" s="120">
        <v>5210607.76</v>
      </c>
      <c r="C8" s="121">
        <v>7.9299999999999995E-2</v>
      </c>
      <c r="D8" s="35"/>
      <c r="E8" s="35"/>
      <c r="F8" s="35"/>
      <c r="G8" s="35"/>
      <c r="H8" s="35"/>
      <c r="I8" s="35"/>
      <c r="J8" s="35"/>
    </row>
    <row r="9" spans="1:10" x14ac:dyDescent="0.2">
      <c r="A9" s="126" t="s">
        <v>298</v>
      </c>
      <c r="B9" s="122">
        <v>5005343.29</v>
      </c>
      <c r="C9" s="123">
        <v>7.6200000000000004E-2</v>
      </c>
      <c r="D9" s="35"/>
      <c r="E9" s="35"/>
      <c r="F9" s="35"/>
      <c r="G9" s="35"/>
      <c r="H9" s="35"/>
      <c r="I9" s="35"/>
      <c r="J9" s="35"/>
    </row>
    <row r="10" spans="1:10" x14ac:dyDescent="0.2">
      <c r="A10" s="124" t="s">
        <v>296</v>
      </c>
      <c r="B10" s="120">
        <v>4629013.1500000004</v>
      </c>
      <c r="C10" s="121">
        <v>7.0400000000000004E-2</v>
      </c>
      <c r="D10" s="35"/>
      <c r="E10" s="35"/>
      <c r="F10" s="35"/>
      <c r="G10" s="35"/>
      <c r="H10" s="35"/>
      <c r="I10" s="35"/>
      <c r="J10" s="35"/>
    </row>
    <row r="11" spans="1:10" x14ac:dyDescent="0.2">
      <c r="A11" s="126" t="s">
        <v>474</v>
      </c>
      <c r="B11" s="122">
        <v>2783841.22</v>
      </c>
      <c r="C11" s="123">
        <v>4.24E-2</v>
      </c>
      <c r="D11" s="35"/>
      <c r="E11" s="35"/>
      <c r="F11" s="35"/>
      <c r="G11" s="35"/>
      <c r="H11" s="35"/>
      <c r="I11" s="35"/>
      <c r="J11" s="35"/>
    </row>
    <row r="12" spans="1:10" x14ac:dyDescent="0.2">
      <c r="A12" s="124" t="s">
        <v>475</v>
      </c>
      <c r="B12" s="120">
        <v>2688879.86</v>
      </c>
      <c r="C12" s="121">
        <v>4.0899999999999999E-2</v>
      </c>
      <c r="D12" s="35"/>
      <c r="E12" s="37"/>
      <c r="F12" s="37"/>
      <c r="G12" s="37"/>
      <c r="H12" s="37"/>
      <c r="I12" s="37"/>
      <c r="J12" s="37"/>
    </row>
    <row r="13" spans="1:10" x14ac:dyDescent="0.2">
      <c r="A13" s="125" t="s">
        <v>387</v>
      </c>
      <c r="B13" s="122">
        <v>2102106.5</v>
      </c>
      <c r="C13" s="123">
        <v>3.2000000000000001E-2</v>
      </c>
      <c r="D13" s="35"/>
      <c r="E13" s="37"/>
      <c r="F13" s="37"/>
      <c r="G13" s="37"/>
      <c r="H13" s="37"/>
      <c r="I13" s="37"/>
      <c r="J13" s="37"/>
    </row>
    <row r="14" spans="1:10" ht="25.5" x14ac:dyDescent="0.2">
      <c r="A14" s="127" t="s">
        <v>300</v>
      </c>
      <c r="B14" s="120">
        <v>2914618.57</v>
      </c>
      <c r="C14" s="121">
        <v>4.4299999999999999E-2</v>
      </c>
      <c r="D14" s="35"/>
      <c r="E14" s="37"/>
      <c r="F14" s="37"/>
      <c r="G14" s="37"/>
      <c r="H14" s="37"/>
      <c r="I14" s="37"/>
      <c r="J14" s="37"/>
    </row>
    <row r="15" spans="1:10" ht="25.5" x14ac:dyDescent="0.2">
      <c r="A15" s="208" t="s">
        <v>345</v>
      </c>
      <c r="B15" s="201">
        <f>SUM(B4:B14)</f>
        <v>65727760.219999999</v>
      </c>
      <c r="C15" s="212">
        <v>1</v>
      </c>
      <c r="D15" s="35"/>
      <c r="E15" s="37"/>
      <c r="F15" s="37"/>
      <c r="G15" s="37"/>
      <c r="H15" s="37"/>
      <c r="I15" s="37"/>
      <c r="J15" s="37"/>
    </row>
    <row r="16" spans="1:10" x14ac:dyDescent="0.2">
      <c r="A16" s="35"/>
      <c r="B16" s="35"/>
      <c r="C16" s="35"/>
      <c r="D16" s="35"/>
      <c r="E16" s="37"/>
      <c r="F16" s="37"/>
      <c r="G16" s="37"/>
      <c r="H16" s="37"/>
      <c r="I16" s="37"/>
      <c r="J16" s="37"/>
    </row>
    <row r="17" spans="2:10" x14ac:dyDescent="0.2">
      <c r="B17" s="100"/>
      <c r="E17" s="40"/>
      <c r="F17" s="37"/>
      <c r="G17" s="37"/>
      <c r="H17" s="38"/>
      <c r="I17" s="37"/>
      <c r="J17" s="37"/>
    </row>
    <row r="18" spans="2:10" x14ac:dyDescent="0.2">
      <c r="B18" s="100"/>
      <c r="E18" s="37"/>
      <c r="F18" s="40"/>
      <c r="G18" s="37"/>
      <c r="H18" s="37"/>
      <c r="I18" s="37"/>
      <c r="J18" s="37"/>
    </row>
    <row r="19" spans="2:10" x14ac:dyDescent="0.2">
      <c r="E19" s="37"/>
      <c r="F19" s="37"/>
      <c r="G19" s="37"/>
      <c r="H19" s="37"/>
      <c r="I19" s="37"/>
      <c r="J19" s="37"/>
    </row>
    <row r="20" spans="2:10" x14ac:dyDescent="0.2">
      <c r="E20" s="37"/>
      <c r="F20" s="37"/>
      <c r="G20" s="37"/>
      <c r="H20" s="37"/>
      <c r="I20" s="37"/>
      <c r="J20" s="37"/>
    </row>
    <row r="21" spans="2:10" x14ac:dyDescent="0.2">
      <c r="E21" s="37"/>
      <c r="F21" s="37"/>
      <c r="G21" s="37"/>
      <c r="H21" s="37"/>
      <c r="I21" s="37"/>
      <c r="J21" s="37"/>
    </row>
    <row r="22" spans="2:10" x14ac:dyDescent="0.2">
      <c r="E22" s="37"/>
      <c r="F22" s="37"/>
      <c r="G22" s="37"/>
      <c r="H22" s="37"/>
      <c r="I22" s="37"/>
      <c r="J22" s="37"/>
    </row>
    <row r="23" spans="2:10" x14ac:dyDescent="0.2">
      <c r="E23" s="37"/>
      <c r="F23" s="37"/>
      <c r="G23" s="37"/>
      <c r="H23" s="37"/>
      <c r="I23" s="37"/>
      <c r="J23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7"/>
  <sheetViews>
    <sheetView view="pageBreakPreview" zoomScale="80" zoomScaleNormal="90" zoomScaleSheetLayoutView="80" workbookViewId="0">
      <selection activeCell="K59" sqref="K59"/>
    </sheetView>
  </sheetViews>
  <sheetFormatPr defaultRowHeight="12.75" x14ac:dyDescent="0.2"/>
  <cols>
    <col min="1" max="1" width="39.28515625" style="133" customWidth="1"/>
    <col min="2" max="2" width="15" style="133" customWidth="1"/>
    <col min="3" max="3" width="25.140625" style="133" bestFit="1" customWidth="1"/>
    <col min="4" max="4" width="22.28515625" style="133" bestFit="1" customWidth="1"/>
    <col min="5" max="5" width="16" style="129" customWidth="1"/>
  </cols>
  <sheetData>
    <row r="1" spans="1:7" ht="35.25" customHeight="1" x14ac:dyDescent="0.25">
      <c r="A1" s="254" t="s">
        <v>476</v>
      </c>
      <c r="B1" s="255"/>
      <c r="C1" s="255"/>
      <c r="D1" s="255"/>
      <c r="E1" s="255"/>
      <c r="F1" s="53"/>
      <c r="G1" s="43"/>
    </row>
    <row r="2" spans="1:7" x14ac:dyDescent="0.2">
      <c r="A2" s="131"/>
      <c r="B2" s="132"/>
      <c r="C2" s="132"/>
      <c r="D2" s="132"/>
      <c r="E2" s="128"/>
      <c r="F2" s="45"/>
      <c r="G2" s="43"/>
    </row>
    <row r="3" spans="1:7" ht="24.75" customHeight="1" x14ac:dyDescent="0.2">
      <c r="A3" s="251" t="s">
        <v>79</v>
      </c>
      <c r="B3" s="251"/>
      <c r="C3" s="251"/>
      <c r="D3" s="251"/>
      <c r="E3" s="251"/>
      <c r="F3" s="43"/>
      <c r="G3" s="46"/>
    </row>
    <row r="4" spans="1:7" ht="51" x14ac:dyDescent="0.2">
      <c r="A4" s="213" t="s">
        <v>349</v>
      </c>
      <c r="B4" s="211" t="s">
        <v>350</v>
      </c>
      <c r="C4" s="211" t="s">
        <v>314</v>
      </c>
      <c r="D4" s="211" t="s">
        <v>351</v>
      </c>
      <c r="E4" s="214" t="s">
        <v>352</v>
      </c>
      <c r="F4" s="43"/>
      <c r="G4" s="52"/>
    </row>
    <row r="5" spans="1:7" x14ac:dyDescent="0.2">
      <c r="A5" s="147" t="s">
        <v>429</v>
      </c>
      <c r="B5" s="148" t="s">
        <v>430</v>
      </c>
      <c r="C5" s="154" t="s">
        <v>477</v>
      </c>
      <c r="D5" s="84" t="s">
        <v>478</v>
      </c>
      <c r="E5" s="149">
        <v>42760</v>
      </c>
      <c r="F5" s="43"/>
      <c r="G5" s="52"/>
    </row>
    <row r="6" spans="1:7" s="57" customFormat="1" ht="25.5" x14ac:dyDescent="0.2">
      <c r="A6" s="186" t="s">
        <v>503</v>
      </c>
      <c r="B6" s="157" t="s">
        <v>504</v>
      </c>
      <c r="C6" s="150" t="s">
        <v>506</v>
      </c>
      <c r="D6" s="83" t="s">
        <v>478</v>
      </c>
      <c r="E6" s="187">
        <v>42767</v>
      </c>
      <c r="F6" s="43"/>
      <c r="G6" s="52"/>
    </row>
    <row r="7" spans="1:7" x14ac:dyDescent="0.2">
      <c r="A7" s="152"/>
      <c r="B7" s="152"/>
      <c r="C7" s="152"/>
      <c r="D7" s="152"/>
      <c r="E7" s="153"/>
      <c r="F7" s="43"/>
      <c r="G7" s="41"/>
    </row>
    <row r="8" spans="1:7" ht="28.5" customHeight="1" x14ac:dyDescent="0.2">
      <c r="A8" s="251" t="s">
        <v>80</v>
      </c>
      <c r="B8" s="251"/>
      <c r="C8" s="251"/>
      <c r="D8" s="251"/>
      <c r="E8" s="251"/>
      <c r="F8" s="43"/>
      <c r="G8" s="43"/>
    </row>
    <row r="9" spans="1:7" ht="51" x14ac:dyDescent="0.2">
      <c r="A9" s="213" t="s">
        <v>349</v>
      </c>
      <c r="B9" s="211" t="s">
        <v>350</v>
      </c>
      <c r="C9" s="211" t="s">
        <v>314</v>
      </c>
      <c r="D9" s="211" t="s">
        <v>351</v>
      </c>
      <c r="E9" s="214" t="s">
        <v>353</v>
      </c>
      <c r="F9" s="42"/>
      <c r="G9" s="44"/>
    </row>
    <row r="10" spans="1:7" x14ac:dyDescent="0.2">
      <c r="A10" s="110"/>
      <c r="B10" s="148"/>
      <c r="C10" s="154"/>
      <c r="D10" s="84"/>
      <c r="E10" s="149"/>
      <c r="F10" s="42"/>
      <c r="G10" s="44"/>
    </row>
    <row r="11" spans="1:7" x14ac:dyDescent="0.2">
      <c r="A11" s="112"/>
      <c r="B11" s="157"/>
      <c r="C11" s="150"/>
      <c r="D11" s="83"/>
      <c r="E11" s="187"/>
      <c r="F11" s="42"/>
    </row>
    <row r="12" spans="1:7" x14ac:dyDescent="0.2">
      <c r="A12" s="113"/>
      <c r="B12" s="158"/>
      <c r="C12" s="158"/>
      <c r="D12" s="158"/>
      <c r="E12" s="155"/>
      <c r="F12" s="47"/>
    </row>
    <row r="13" spans="1:7" ht="29.25" customHeight="1" x14ac:dyDescent="0.2">
      <c r="A13" s="251" t="s">
        <v>81</v>
      </c>
      <c r="B13" s="251"/>
      <c r="C13" s="251"/>
      <c r="D13" s="251"/>
      <c r="E13" s="251"/>
      <c r="F13" s="47"/>
    </row>
    <row r="14" spans="1:7" ht="51" x14ac:dyDescent="0.2">
      <c r="A14" s="213" t="s">
        <v>349</v>
      </c>
      <c r="B14" s="211" t="s">
        <v>350</v>
      </c>
      <c r="C14" s="211" t="s">
        <v>314</v>
      </c>
      <c r="D14" s="211" t="s">
        <v>351</v>
      </c>
      <c r="E14" s="214" t="s">
        <v>354</v>
      </c>
      <c r="F14" s="42"/>
    </row>
    <row r="15" spans="1:7" x14ac:dyDescent="0.2">
      <c r="A15" s="110" t="s">
        <v>375</v>
      </c>
      <c r="B15" s="148" t="s">
        <v>376</v>
      </c>
      <c r="C15" s="154" t="s">
        <v>477</v>
      </c>
      <c r="D15" s="84" t="s">
        <v>478</v>
      </c>
      <c r="E15" s="149">
        <v>42760</v>
      </c>
      <c r="F15" s="42"/>
    </row>
    <row r="16" spans="1:7" s="57" customFormat="1" x14ac:dyDescent="0.2">
      <c r="A16" s="112"/>
      <c r="B16" s="157"/>
      <c r="C16" s="150"/>
      <c r="D16" s="150"/>
      <c r="E16" s="151"/>
      <c r="F16" s="42"/>
    </row>
    <row r="17" spans="1:6" s="54" customFormat="1" x14ac:dyDescent="0.2">
      <c r="A17" s="113"/>
      <c r="B17" s="158"/>
      <c r="C17" s="158"/>
      <c r="D17" s="158"/>
      <c r="E17" s="159"/>
    </row>
    <row r="18" spans="1:6" ht="27" customHeight="1" x14ac:dyDescent="0.2">
      <c r="A18" s="251" t="s">
        <v>82</v>
      </c>
      <c r="B18" s="251"/>
      <c r="C18" s="251"/>
      <c r="D18" s="251"/>
      <c r="E18" s="251"/>
      <c r="F18" s="47"/>
    </row>
    <row r="19" spans="1:6" ht="51" x14ac:dyDescent="0.2">
      <c r="A19" s="213" t="s">
        <v>349</v>
      </c>
      <c r="B19" s="211" t="s">
        <v>350</v>
      </c>
      <c r="C19" s="211" t="s">
        <v>314</v>
      </c>
      <c r="D19" s="211" t="s">
        <v>351</v>
      </c>
      <c r="E19" s="214" t="s">
        <v>355</v>
      </c>
      <c r="F19" s="42"/>
    </row>
    <row r="20" spans="1:6" x14ac:dyDescent="0.2">
      <c r="A20" s="110"/>
      <c r="B20" s="148"/>
      <c r="C20" s="154"/>
      <c r="D20" s="84"/>
      <c r="E20" s="149"/>
      <c r="F20" s="42"/>
    </row>
    <row r="21" spans="1:6" x14ac:dyDescent="0.2">
      <c r="A21" s="112"/>
      <c r="B21" s="157"/>
      <c r="C21" s="150"/>
      <c r="D21" s="150"/>
      <c r="E21" s="151"/>
      <c r="F21" s="42"/>
    </row>
    <row r="22" spans="1:6" x14ac:dyDescent="0.2">
      <c r="A22" s="113"/>
      <c r="B22" s="158"/>
      <c r="C22" s="158"/>
      <c r="D22" s="158"/>
      <c r="E22" s="159"/>
      <c r="F22" s="41"/>
    </row>
    <row r="23" spans="1:6" ht="25.5" x14ac:dyDescent="0.2">
      <c r="A23" s="135" t="s">
        <v>83</v>
      </c>
      <c r="B23" s="132"/>
      <c r="C23" s="132"/>
      <c r="D23" s="132"/>
      <c r="E23" s="128"/>
      <c r="F23" s="45"/>
    </row>
    <row r="24" spans="1:6" ht="51" x14ac:dyDescent="0.2">
      <c r="A24" s="213" t="s">
        <v>349</v>
      </c>
      <c r="B24" s="211" t="s">
        <v>350</v>
      </c>
      <c r="C24" s="211" t="s">
        <v>314</v>
      </c>
      <c r="D24" s="211" t="s">
        <v>351</v>
      </c>
      <c r="E24" s="214" t="s">
        <v>356</v>
      </c>
      <c r="F24" s="41"/>
    </row>
    <row r="25" spans="1:6" x14ac:dyDescent="0.2">
      <c r="A25" s="110"/>
      <c r="B25" s="154"/>
      <c r="C25" s="154"/>
      <c r="D25" s="154"/>
      <c r="E25" s="156"/>
      <c r="F25" s="41"/>
    </row>
    <row r="26" spans="1:6" s="57" customFormat="1" x14ac:dyDescent="0.2">
      <c r="A26" s="112"/>
      <c r="B26" s="157"/>
      <c r="C26" s="150"/>
      <c r="D26" s="150"/>
      <c r="E26" s="151"/>
    </row>
    <row r="27" spans="1:6" x14ac:dyDescent="0.2">
      <c r="A27" s="103"/>
      <c r="B27" s="134"/>
      <c r="C27" s="134"/>
      <c r="D27" s="134"/>
      <c r="E27" s="49"/>
      <c r="F27" s="41"/>
    </row>
    <row r="28" spans="1:6" x14ac:dyDescent="0.2">
      <c r="A28" s="136"/>
      <c r="B28" s="137"/>
      <c r="C28" s="137"/>
      <c r="D28" s="137"/>
      <c r="E28" s="130"/>
      <c r="F28" s="50"/>
    </row>
    <row r="29" spans="1:6" x14ac:dyDescent="0.2">
      <c r="A29" s="136"/>
      <c r="B29" s="137"/>
      <c r="C29" s="137"/>
      <c r="D29" s="138"/>
      <c r="E29" s="130"/>
      <c r="F29" s="50"/>
    </row>
    <row r="30" spans="1:6" x14ac:dyDescent="0.2">
      <c r="A30" s="139"/>
      <c r="B30" s="140"/>
      <c r="C30" s="140"/>
      <c r="D30" s="140"/>
      <c r="E30" s="130"/>
      <c r="F30" s="50"/>
    </row>
    <row r="31" spans="1:6" x14ac:dyDescent="0.2">
      <c r="A31" s="139"/>
      <c r="B31" s="140"/>
      <c r="C31" s="140"/>
      <c r="D31" s="140"/>
      <c r="E31" s="130"/>
      <c r="F31" s="50"/>
    </row>
    <row r="32" spans="1:6" x14ac:dyDescent="0.2">
      <c r="A32" s="139"/>
      <c r="B32" s="140"/>
      <c r="C32" s="140"/>
      <c r="D32" s="140"/>
      <c r="E32" s="130"/>
      <c r="F32" s="50"/>
    </row>
    <row r="33" spans="1:6" x14ac:dyDescent="0.2">
      <c r="A33" s="139"/>
      <c r="B33" s="140"/>
      <c r="C33" s="140"/>
      <c r="D33" s="140"/>
      <c r="E33" s="130"/>
      <c r="F33" s="50"/>
    </row>
    <row r="34" spans="1:6" x14ac:dyDescent="0.2">
      <c r="A34" s="141"/>
      <c r="B34" s="142"/>
      <c r="C34" s="142"/>
      <c r="D34" s="142"/>
      <c r="E34" s="130"/>
      <c r="F34" s="50"/>
    </row>
    <row r="35" spans="1:6" x14ac:dyDescent="0.2">
      <c r="A35" s="136"/>
      <c r="B35" s="137"/>
      <c r="C35" s="137"/>
      <c r="D35" s="137"/>
      <c r="E35" s="130"/>
      <c r="F35" s="50"/>
    </row>
    <row r="36" spans="1:6" ht="15" x14ac:dyDescent="0.3">
      <c r="A36" s="143"/>
      <c r="B36" s="144"/>
      <c r="C36" s="144"/>
      <c r="D36" s="144"/>
      <c r="E36" s="130"/>
      <c r="F36" s="50"/>
    </row>
    <row r="37" spans="1:6" x14ac:dyDescent="0.2">
      <c r="A37" s="136"/>
      <c r="B37" s="137"/>
      <c r="C37" s="137"/>
      <c r="D37" s="137"/>
      <c r="E37" s="130"/>
      <c r="F37" s="50"/>
    </row>
    <row r="38" spans="1:6" x14ac:dyDescent="0.2">
      <c r="A38" s="136"/>
      <c r="B38" s="138"/>
      <c r="C38" s="138"/>
      <c r="D38" s="138"/>
      <c r="E38" s="130"/>
      <c r="F38" s="51"/>
    </row>
    <row r="39" spans="1:6" x14ac:dyDescent="0.2">
      <c r="A39" s="103"/>
      <c r="B39" s="145"/>
      <c r="C39" s="145"/>
      <c r="D39" s="146"/>
      <c r="E39" s="48"/>
      <c r="F39" s="48"/>
    </row>
    <row r="40" spans="1:6" x14ac:dyDescent="0.2">
      <c r="A40" s="103"/>
      <c r="B40" s="145"/>
      <c r="C40" s="145"/>
      <c r="D40" s="146"/>
      <c r="E40" s="48"/>
      <c r="F40" s="48"/>
    </row>
    <row r="41" spans="1:6" x14ac:dyDescent="0.2">
      <c r="A41" s="136"/>
      <c r="B41" s="137"/>
      <c r="C41" s="137"/>
      <c r="D41" s="137"/>
      <c r="E41" s="130"/>
      <c r="F41" s="50"/>
    </row>
    <row r="42" spans="1:6" x14ac:dyDescent="0.2">
      <c r="A42" s="136"/>
      <c r="B42" s="137"/>
      <c r="C42" s="137"/>
      <c r="D42" s="137"/>
      <c r="E42" s="130"/>
      <c r="F42" s="50"/>
    </row>
    <row r="43" spans="1:6" x14ac:dyDescent="0.2">
      <c r="A43" s="136"/>
      <c r="B43" s="137"/>
      <c r="C43" s="137"/>
      <c r="D43" s="137"/>
      <c r="E43" s="130"/>
      <c r="F43" s="50"/>
    </row>
    <row r="44" spans="1:6" x14ac:dyDescent="0.2">
      <c r="A44" s="136"/>
      <c r="B44" s="137"/>
      <c r="C44" s="137"/>
      <c r="D44" s="137"/>
      <c r="E44" s="130"/>
      <c r="F44" s="50"/>
    </row>
    <row r="45" spans="1:6" x14ac:dyDescent="0.2">
      <c r="A45" s="136"/>
      <c r="B45" s="137"/>
      <c r="C45" s="137"/>
      <c r="D45" s="137"/>
      <c r="E45" s="130"/>
      <c r="F45" s="50"/>
    </row>
    <row r="46" spans="1:6" x14ac:dyDescent="0.2">
      <c r="A46" s="136"/>
      <c r="B46" s="137"/>
      <c r="C46" s="137"/>
      <c r="D46" s="137"/>
      <c r="E46" s="130"/>
      <c r="F46" s="50"/>
    </row>
    <row r="47" spans="1:6" x14ac:dyDescent="0.2">
      <c r="A47" s="136"/>
      <c r="B47" s="137"/>
      <c r="C47" s="137"/>
      <c r="D47" s="137"/>
      <c r="E47" s="130"/>
      <c r="F47" s="50"/>
    </row>
  </sheetData>
  <sortState ref="A17:E26">
    <sortCondition ref="E17:E26"/>
  </sortState>
  <mergeCells count="5">
    <mergeCell ref="A8:E8"/>
    <mergeCell ref="A1:E1"/>
    <mergeCell ref="A3:E3"/>
    <mergeCell ref="A13:E13"/>
    <mergeCell ref="A18:E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0"/>
  <sheetViews>
    <sheetView showGridLines="0" topLeftCell="A31" zoomScale="87" zoomScaleNormal="87" zoomScaleSheetLayoutView="80" workbookViewId="0">
      <selection activeCell="E63" sqref="E63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31" customWidth="1"/>
    <col min="9" max="9" width="15.7109375" style="231" customWidth="1"/>
    <col min="10" max="11" width="14.85546875" style="231" bestFit="1" customWidth="1"/>
    <col min="12" max="12" width="17.42578125" style="231" bestFit="1" customWidth="1"/>
    <col min="13" max="13" width="17.42578125" bestFit="1" customWidth="1"/>
  </cols>
  <sheetData>
    <row r="1" spans="1:12" s="6" customFormat="1" ht="41.25" customHeight="1" x14ac:dyDescent="0.3">
      <c r="A1" s="252" t="s">
        <v>72</v>
      </c>
      <c r="B1" s="252"/>
      <c r="C1" s="252"/>
      <c r="D1" s="252"/>
      <c r="E1" s="252"/>
      <c r="F1" s="252"/>
      <c r="G1" s="20"/>
      <c r="H1" s="228"/>
      <c r="I1" s="228"/>
      <c r="J1" s="229"/>
      <c r="K1" s="229"/>
      <c r="L1" s="229"/>
    </row>
    <row r="4" spans="1:12" ht="24.75" customHeight="1" x14ac:dyDescent="0.2">
      <c r="A4" s="251" t="s">
        <v>73</v>
      </c>
      <c r="B4" s="251"/>
      <c r="C4" s="251"/>
      <c r="D4" s="251"/>
      <c r="E4" s="251"/>
      <c r="F4" s="251"/>
      <c r="G4" s="19"/>
      <c r="H4" s="230"/>
      <c r="I4" s="230"/>
    </row>
    <row r="5" spans="1:12" ht="89.25" x14ac:dyDescent="0.2">
      <c r="A5" s="198" t="s">
        <v>407</v>
      </c>
      <c r="B5" s="199" t="s">
        <v>323</v>
      </c>
      <c r="C5" s="199" t="s">
        <v>324</v>
      </c>
      <c r="D5" s="199" t="s">
        <v>325</v>
      </c>
      <c r="E5" s="199" t="s">
        <v>326</v>
      </c>
      <c r="F5" s="199" t="s">
        <v>338</v>
      </c>
    </row>
    <row r="6" spans="1:12" ht="38.25" x14ac:dyDescent="0.2">
      <c r="A6" s="60" t="s">
        <v>408</v>
      </c>
      <c r="B6" s="70">
        <v>4688413704.1099997</v>
      </c>
      <c r="C6" s="70">
        <v>119146889.56</v>
      </c>
      <c r="D6" s="70">
        <v>322069646.06999999</v>
      </c>
      <c r="E6" s="70">
        <v>22403933100.540001</v>
      </c>
      <c r="F6" s="70">
        <v>27533563340.279999</v>
      </c>
    </row>
    <row r="7" spans="1:12" ht="38.25" x14ac:dyDescent="0.2">
      <c r="A7" s="62" t="s">
        <v>409</v>
      </c>
      <c r="B7" s="71">
        <v>4916545453.3999996</v>
      </c>
      <c r="C7" s="71">
        <v>122105407.25</v>
      </c>
      <c r="D7" s="71">
        <v>344611749.20999998</v>
      </c>
      <c r="E7" s="71">
        <v>22402853643.619999</v>
      </c>
      <c r="F7" s="71">
        <v>27786116253.48</v>
      </c>
    </row>
    <row r="8" spans="1:12" ht="38.25" x14ac:dyDescent="0.2">
      <c r="A8" s="60" t="s">
        <v>410</v>
      </c>
      <c r="B8" s="70"/>
      <c r="C8" s="70"/>
      <c r="D8" s="70"/>
      <c r="E8" s="70"/>
      <c r="F8" s="70"/>
    </row>
    <row r="9" spans="1:12" ht="38.25" x14ac:dyDescent="0.2">
      <c r="A9" s="62" t="s">
        <v>411</v>
      </c>
      <c r="B9" s="71"/>
      <c r="C9" s="71"/>
      <c r="D9" s="71"/>
      <c r="E9" s="71"/>
      <c r="F9" s="71"/>
    </row>
    <row r="10" spans="1:12" ht="38.25" x14ac:dyDescent="0.2">
      <c r="A10" s="60" t="s">
        <v>412</v>
      </c>
      <c r="B10" s="70"/>
      <c r="C10" s="70"/>
      <c r="D10" s="70"/>
      <c r="E10" s="70"/>
      <c r="F10" s="70"/>
    </row>
    <row r="11" spans="1:12" ht="38.25" x14ac:dyDescent="0.2">
      <c r="A11" s="62" t="s">
        <v>413</v>
      </c>
      <c r="B11" s="71"/>
      <c r="C11" s="71"/>
      <c r="D11" s="71"/>
      <c r="E11" s="71"/>
      <c r="F11" s="71"/>
    </row>
    <row r="12" spans="1:12" ht="38.25" x14ac:dyDescent="0.2">
      <c r="A12" s="60" t="s">
        <v>414</v>
      </c>
      <c r="B12" s="70"/>
      <c r="C12" s="70"/>
      <c r="D12" s="70"/>
      <c r="E12" s="70"/>
      <c r="F12" s="70"/>
    </row>
    <row r="13" spans="1:12" ht="38.25" x14ac:dyDescent="0.2">
      <c r="A13" s="62" t="s">
        <v>415</v>
      </c>
      <c r="B13" s="71"/>
      <c r="C13" s="71"/>
      <c r="D13" s="71"/>
      <c r="E13" s="71"/>
      <c r="F13" s="71"/>
    </row>
    <row r="14" spans="1:12" ht="38.25" x14ac:dyDescent="0.2">
      <c r="A14" s="60" t="s">
        <v>416</v>
      </c>
      <c r="B14" s="70"/>
      <c r="C14" s="70"/>
      <c r="D14" s="70"/>
      <c r="E14" s="70"/>
      <c r="F14" s="70"/>
    </row>
    <row r="15" spans="1:12" ht="38.25" x14ac:dyDescent="0.2">
      <c r="A15" s="62" t="s">
        <v>417</v>
      </c>
      <c r="B15" s="71"/>
      <c r="C15" s="71"/>
      <c r="D15" s="71"/>
      <c r="E15" s="71"/>
      <c r="F15" s="71"/>
    </row>
    <row r="16" spans="1:12" ht="38.25" x14ac:dyDescent="0.2">
      <c r="A16" s="60" t="s">
        <v>418</v>
      </c>
      <c r="B16" s="70"/>
      <c r="C16" s="70"/>
      <c r="D16" s="70"/>
      <c r="E16" s="70"/>
      <c r="F16" s="70"/>
    </row>
    <row r="17" spans="1:13" ht="38.25" x14ac:dyDescent="0.2">
      <c r="A17" s="62" t="s">
        <v>419</v>
      </c>
      <c r="B17" s="71"/>
      <c r="C17" s="71"/>
      <c r="D17" s="71"/>
      <c r="E17" s="71"/>
      <c r="F17" s="71"/>
      <c r="G17" s="100"/>
    </row>
    <row r="19" spans="1:13" ht="28.5" customHeight="1" x14ac:dyDescent="0.2">
      <c r="A19" s="251" t="s">
        <v>486</v>
      </c>
      <c r="B19" s="251"/>
      <c r="C19" s="251"/>
      <c r="D19" s="251"/>
      <c r="E19" s="251"/>
      <c r="F19" s="251"/>
      <c r="G19" s="19"/>
      <c r="H19" s="230"/>
      <c r="I19" s="230"/>
    </row>
    <row r="20" spans="1:13" ht="76.5" x14ac:dyDescent="0.2">
      <c r="A20" s="198" t="s">
        <v>330</v>
      </c>
      <c r="B20" s="199" t="s">
        <v>339</v>
      </c>
      <c r="C20" s="199" t="s">
        <v>340</v>
      </c>
      <c r="D20" s="199" t="s">
        <v>341</v>
      </c>
      <c r="E20" s="199" t="s">
        <v>342</v>
      </c>
      <c r="F20" s="199" t="s">
        <v>343</v>
      </c>
      <c r="G20" s="57"/>
    </row>
    <row r="21" spans="1:13" ht="38.25" x14ac:dyDescent="0.2">
      <c r="A21" s="88" t="s">
        <v>7</v>
      </c>
      <c r="B21" s="81" t="s">
        <v>302</v>
      </c>
      <c r="C21" s="89">
        <v>32793448</v>
      </c>
      <c r="D21" s="193">
        <v>52</v>
      </c>
      <c r="E21" s="90">
        <v>1705259296</v>
      </c>
      <c r="F21" s="91">
        <v>0.31680000000000003</v>
      </c>
      <c r="G21" s="57"/>
    </row>
    <row r="22" spans="1:13" ht="38.25" x14ac:dyDescent="0.2">
      <c r="A22" s="92" t="s">
        <v>39</v>
      </c>
      <c r="B22" s="83" t="s">
        <v>302</v>
      </c>
      <c r="C22" s="93">
        <v>2086301</v>
      </c>
      <c r="D22" s="194">
        <v>356</v>
      </c>
      <c r="E22" s="94">
        <v>742723156</v>
      </c>
      <c r="F22" s="95">
        <v>0.13800000000000001</v>
      </c>
      <c r="G22" s="57"/>
    </row>
    <row r="23" spans="1:13" ht="38.25" x14ac:dyDescent="0.2">
      <c r="A23" s="88" t="s">
        <v>117</v>
      </c>
      <c r="B23" s="81" t="s">
        <v>302</v>
      </c>
      <c r="C23" s="89">
        <v>22735148</v>
      </c>
      <c r="D23" s="193">
        <v>26.8</v>
      </c>
      <c r="E23" s="90">
        <v>609301966.39999998</v>
      </c>
      <c r="F23" s="91">
        <v>0.1132</v>
      </c>
      <c r="G23" s="57"/>
    </row>
    <row r="24" spans="1:13" ht="38.25" x14ac:dyDescent="0.2">
      <c r="A24" s="92" t="s">
        <v>118</v>
      </c>
      <c r="B24" s="83" t="s">
        <v>302</v>
      </c>
      <c r="C24" s="93">
        <v>6535478</v>
      </c>
      <c r="D24" s="194">
        <v>87</v>
      </c>
      <c r="E24" s="94">
        <v>568586586</v>
      </c>
      <c r="F24" s="95">
        <v>0.1056</v>
      </c>
      <c r="G24" s="57"/>
    </row>
    <row r="25" spans="1:13" ht="38.25" x14ac:dyDescent="0.2">
      <c r="A25" s="88" t="s">
        <v>40</v>
      </c>
      <c r="B25" s="81" t="s">
        <v>302</v>
      </c>
      <c r="C25" s="89">
        <v>14000000</v>
      </c>
      <c r="D25" s="193">
        <v>28.8</v>
      </c>
      <c r="E25" s="90">
        <v>403200000</v>
      </c>
      <c r="F25" s="91">
        <v>7.4899999999999994E-2</v>
      </c>
      <c r="G25" s="57"/>
    </row>
    <row r="26" spans="1:13" ht="38.25" x14ac:dyDescent="0.2">
      <c r="A26" s="92" t="s">
        <v>41</v>
      </c>
      <c r="B26" s="83" t="s">
        <v>302</v>
      </c>
      <c r="C26" s="93">
        <v>6090943</v>
      </c>
      <c r="D26" s="194">
        <v>65.5</v>
      </c>
      <c r="E26" s="94">
        <v>398956766.5</v>
      </c>
      <c r="F26" s="95">
        <v>7.4099999999999999E-2</v>
      </c>
      <c r="G26" s="57"/>
    </row>
    <row r="27" spans="1:13" ht="38.25" x14ac:dyDescent="0.2">
      <c r="A27" s="88" t="s">
        <v>120</v>
      </c>
      <c r="B27" s="81" t="s">
        <v>302</v>
      </c>
      <c r="C27" s="89">
        <v>17219662</v>
      </c>
      <c r="D27" s="193">
        <v>17.2</v>
      </c>
      <c r="E27" s="90">
        <v>296178186.39999998</v>
      </c>
      <c r="F27" s="91">
        <v>5.5E-2</v>
      </c>
      <c r="G27" s="57"/>
    </row>
    <row r="28" spans="1:13" ht="38.25" x14ac:dyDescent="0.2">
      <c r="A28" s="92" t="s">
        <v>8</v>
      </c>
      <c r="B28" s="83" t="s">
        <v>302</v>
      </c>
      <c r="C28" s="93">
        <v>24424613</v>
      </c>
      <c r="D28" s="194">
        <v>6.6</v>
      </c>
      <c r="E28" s="94">
        <v>161202445.80000001</v>
      </c>
      <c r="F28" s="95">
        <v>2.9899999999999999E-2</v>
      </c>
      <c r="G28" s="57"/>
    </row>
    <row r="29" spans="1:13" ht="38.25" x14ac:dyDescent="0.2">
      <c r="A29" s="88" t="s">
        <v>119</v>
      </c>
      <c r="B29" s="81" t="s">
        <v>420</v>
      </c>
      <c r="C29" s="89">
        <v>814626</v>
      </c>
      <c r="D29" s="193">
        <v>195</v>
      </c>
      <c r="E29" s="90">
        <v>158852070</v>
      </c>
      <c r="F29" s="91">
        <v>2.9499999999999998E-2</v>
      </c>
      <c r="G29" s="57"/>
    </row>
    <row r="30" spans="1:13" ht="39.75" customHeight="1" x14ac:dyDescent="0.2">
      <c r="A30" s="92" t="s">
        <v>144</v>
      </c>
      <c r="B30" s="83" t="s">
        <v>301</v>
      </c>
      <c r="C30" s="93">
        <v>2838414</v>
      </c>
      <c r="D30" s="194">
        <v>19.98</v>
      </c>
      <c r="E30" s="94">
        <v>56697319.649999999</v>
      </c>
      <c r="F30" s="95">
        <v>1.0500000000000001E-2</v>
      </c>
      <c r="G30" s="57"/>
      <c r="H30" s="232"/>
      <c r="I30" s="232"/>
      <c r="J30" s="232"/>
      <c r="K30" s="232"/>
      <c r="L30" s="232"/>
      <c r="M30" s="102"/>
    </row>
    <row r="31" spans="1:13" x14ac:dyDescent="0.2">
      <c r="A31" s="14"/>
      <c r="B31" s="14"/>
      <c r="C31" s="14"/>
      <c r="D31" s="15"/>
      <c r="E31" s="16"/>
      <c r="F31" s="17"/>
      <c r="G31" s="57"/>
      <c r="H31" s="232"/>
      <c r="I31" s="232"/>
      <c r="J31" s="232"/>
      <c r="K31" s="232"/>
      <c r="L31" s="232"/>
      <c r="M31" s="102"/>
    </row>
    <row r="32" spans="1:13" ht="26.25" customHeight="1" x14ac:dyDescent="0.2">
      <c r="A32" s="245" t="s">
        <v>405</v>
      </c>
      <c r="B32" s="245"/>
      <c r="C32" s="245"/>
      <c r="D32" s="245"/>
      <c r="E32" s="245"/>
      <c r="F32" s="245"/>
      <c r="G32" s="57"/>
      <c r="H32" s="233"/>
      <c r="I32" s="247" t="s">
        <v>108</v>
      </c>
      <c r="J32" s="248"/>
      <c r="K32" s="248"/>
      <c r="L32" s="247" t="s">
        <v>493</v>
      </c>
      <c r="M32" s="102"/>
    </row>
    <row r="33" spans="1:13" ht="33.75" x14ac:dyDescent="0.2">
      <c r="A33" s="14"/>
      <c r="B33" s="14"/>
      <c r="C33" s="14"/>
      <c r="D33" s="15"/>
      <c r="E33" s="16"/>
      <c r="F33" s="17"/>
      <c r="G33" s="12"/>
      <c r="H33" s="234" t="s">
        <v>105</v>
      </c>
      <c r="I33" s="226" t="s">
        <v>111</v>
      </c>
      <c r="J33" s="226" t="s">
        <v>112</v>
      </c>
      <c r="K33" s="226" t="s">
        <v>113</v>
      </c>
      <c r="L33" s="247"/>
      <c r="M33" s="102"/>
    </row>
    <row r="34" spans="1:13" ht="22.5" x14ac:dyDescent="0.2">
      <c r="A34" s="14"/>
      <c r="B34" s="14"/>
      <c r="C34" s="14"/>
      <c r="D34" s="15"/>
      <c r="E34" s="16"/>
      <c r="F34" s="17"/>
      <c r="G34" s="12"/>
      <c r="H34" s="168" t="s">
        <v>93</v>
      </c>
      <c r="I34" s="235">
        <f>I46/10^6</f>
        <v>4688.4137041099993</v>
      </c>
      <c r="J34" s="235">
        <f t="shared" ref="J34:L35" si="0">J46/10^6</f>
        <v>119.14688956000001</v>
      </c>
      <c r="K34" s="235">
        <f t="shared" si="0"/>
        <v>322.06964606999998</v>
      </c>
      <c r="L34" s="235">
        <f t="shared" si="0"/>
        <v>22403.933100540002</v>
      </c>
      <c r="M34" s="102"/>
    </row>
    <row r="35" spans="1:13" ht="22.5" x14ac:dyDescent="0.2">
      <c r="A35" s="14"/>
      <c r="B35" s="14"/>
      <c r="C35" s="14"/>
      <c r="D35" s="15"/>
      <c r="E35" s="16"/>
      <c r="F35" s="17"/>
      <c r="G35" s="12"/>
      <c r="H35" s="168" t="s">
        <v>94</v>
      </c>
      <c r="I35" s="235">
        <f>I47/10^6</f>
        <v>4916.5454534</v>
      </c>
      <c r="J35" s="235">
        <f t="shared" si="0"/>
        <v>122.10540725</v>
      </c>
      <c r="K35" s="235">
        <f t="shared" si="0"/>
        <v>344.61174920999997</v>
      </c>
      <c r="L35" s="235">
        <f t="shared" si="0"/>
        <v>22402.853643619997</v>
      </c>
      <c r="M35" s="102"/>
    </row>
    <row r="36" spans="1:13" ht="22.5" x14ac:dyDescent="0.2">
      <c r="A36" s="14"/>
      <c r="B36" s="14"/>
      <c r="C36" s="14"/>
      <c r="D36" s="15"/>
      <c r="E36" s="16"/>
      <c r="F36" s="17"/>
      <c r="G36" s="12"/>
      <c r="H36" s="168" t="s">
        <v>95</v>
      </c>
      <c r="I36" s="235"/>
      <c r="J36" s="235"/>
      <c r="K36" s="235"/>
      <c r="L36" s="235"/>
      <c r="M36" s="102"/>
    </row>
    <row r="37" spans="1:13" ht="22.5" x14ac:dyDescent="0.2">
      <c r="A37" s="14"/>
      <c r="B37" s="14"/>
      <c r="C37" s="14"/>
      <c r="D37" s="15"/>
      <c r="E37" s="16"/>
      <c r="F37" s="17"/>
      <c r="G37" s="12"/>
      <c r="H37" s="168" t="s">
        <v>96</v>
      </c>
      <c r="I37" s="235"/>
      <c r="J37" s="235"/>
      <c r="K37" s="235"/>
      <c r="L37" s="235"/>
      <c r="M37" s="102"/>
    </row>
    <row r="38" spans="1:13" ht="22.5" x14ac:dyDescent="0.2">
      <c r="A38" s="14"/>
      <c r="B38" s="14"/>
      <c r="C38" s="14"/>
      <c r="D38" s="15"/>
      <c r="E38" s="16"/>
      <c r="F38" s="17"/>
      <c r="G38" s="12"/>
      <c r="H38" s="168" t="s">
        <v>97</v>
      </c>
      <c r="I38" s="235"/>
      <c r="J38" s="235"/>
      <c r="K38" s="235"/>
      <c r="L38" s="235"/>
      <c r="M38" s="102"/>
    </row>
    <row r="39" spans="1:13" ht="22.5" x14ac:dyDescent="0.2">
      <c r="A39" s="14"/>
      <c r="B39" s="14"/>
      <c r="C39" s="14"/>
      <c r="D39" s="15"/>
      <c r="E39" s="16"/>
      <c r="F39" s="17"/>
      <c r="G39" s="12"/>
      <c r="H39" s="168" t="s">
        <v>98</v>
      </c>
      <c r="I39" s="235"/>
      <c r="J39" s="235"/>
      <c r="K39" s="235"/>
      <c r="L39" s="235"/>
      <c r="M39" s="102"/>
    </row>
    <row r="40" spans="1:13" ht="22.5" x14ac:dyDescent="0.2">
      <c r="A40" s="14"/>
      <c r="B40" s="14"/>
      <c r="C40" s="14"/>
      <c r="D40" s="15"/>
      <c r="E40" s="16"/>
      <c r="F40" s="17"/>
      <c r="G40" s="12"/>
      <c r="H40" s="168" t="s">
        <v>99</v>
      </c>
      <c r="I40" s="235"/>
      <c r="J40" s="235"/>
      <c r="K40" s="235"/>
      <c r="L40" s="235"/>
      <c r="M40" s="102"/>
    </row>
    <row r="41" spans="1:13" ht="22.5" x14ac:dyDescent="0.2">
      <c r="A41" s="14"/>
      <c r="B41" s="14"/>
      <c r="C41" s="14"/>
      <c r="D41" s="15"/>
      <c r="E41" s="16"/>
      <c r="F41" s="17"/>
      <c r="G41" s="12"/>
      <c r="H41" s="168" t="s">
        <v>100</v>
      </c>
      <c r="I41" s="235"/>
      <c r="J41" s="235"/>
      <c r="K41" s="235"/>
      <c r="L41" s="235"/>
      <c r="M41" s="102"/>
    </row>
    <row r="42" spans="1:13" ht="22.5" x14ac:dyDescent="0.2">
      <c r="A42" s="14"/>
      <c r="B42" s="14"/>
      <c r="C42" s="14"/>
      <c r="D42" s="15"/>
      <c r="E42" s="16"/>
      <c r="F42" s="17"/>
      <c r="G42" s="12"/>
      <c r="H42" s="168" t="s">
        <v>101</v>
      </c>
      <c r="I42" s="235"/>
      <c r="J42" s="235"/>
      <c r="K42" s="235"/>
      <c r="L42" s="235"/>
      <c r="M42" s="102"/>
    </row>
    <row r="43" spans="1:13" ht="22.5" x14ac:dyDescent="0.2">
      <c r="A43" s="14"/>
      <c r="B43" s="14"/>
      <c r="C43" s="14"/>
      <c r="D43" s="15"/>
      <c r="E43" s="16"/>
      <c r="F43" s="17"/>
      <c r="G43" s="12"/>
      <c r="H43" s="168" t="s">
        <v>102</v>
      </c>
      <c r="I43" s="235"/>
      <c r="J43" s="235"/>
      <c r="K43" s="235"/>
      <c r="L43" s="235"/>
      <c r="M43" s="102"/>
    </row>
    <row r="44" spans="1:13" ht="22.5" x14ac:dyDescent="0.2">
      <c r="H44" s="168" t="s">
        <v>103</v>
      </c>
      <c r="I44" s="235"/>
      <c r="J44" s="235"/>
      <c r="K44" s="235"/>
      <c r="L44" s="235"/>
      <c r="M44" s="102"/>
    </row>
    <row r="45" spans="1:13" ht="22.5" x14ac:dyDescent="0.2">
      <c r="F45" s="13">
        <v>5523710511.1199999</v>
      </c>
      <c r="H45" s="168" t="s">
        <v>104</v>
      </c>
      <c r="I45" s="235"/>
      <c r="J45" s="235"/>
      <c r="K45" s="235"/>
      <c r="L45" s="235"/>
      <c r="M45" s="102"/>
    </row>
    <row r="46" spans="1:13" x14ac:dyDescent="0.2">
      <c r="H46" s="168" t="s">
        <v>391</v>
      </c>
      <c r="I46" s="236">
        <v>4688413704.1099997</v>
      </c>
      <c r="J46" s="236">
        <v>119146889.56</v>
      </c>
      <c r="K46" s="236">
        <v>322069646.06999999</v>
      </c>
      <c r="L46" s="236">
        <v>22403933100.540001</v>
      </c>
      <c r="M46" s="104"/>
    </row>
    <row r="47" spans="1:13" x14ac:dyDescent="0.2">
      <c r="H47" s="237" t="s">
        <v>392</v>
      </c>
      <c r="I47" s="237">
        <v>4916545453.3999996</v>
      </c>
      <c r="J47" s="237">
        <v>122105407.25</v>
      </c>
      <c r="K47" s="237">
        <v>344611749.20999998</v>
      </c>
      <c r="L47" s="237">
        <v>22402853643.619999</v>
      </c>
      <c r="M47" s="104"/>
    </row>
    <row r="48" spans="1:13" x14ac:dyDescent="0.2">
      <c r="H48" s="237" t="s">
        <v>393</v>
      </c>
      <c r="I48" s="237"/>
      <c r="J48" s="237"/>
      <c r="K48" s="237"/>
      <c r="L48" s="237"/>
      <c r="M48" s="104"/>
    </row>
    <row r="49" spans="8:13" x14ac:dyDescent="0.2">
      <c r="H49" s="238" t="s">
        <v>394</v>
      </c>
      <c r="I49" s="237"/>
      <c r="J49" s="237"/>
      <c r="K49" s="237"/>
      <c r="L49" s="237"/>
      <c r="M49" s="104"/>
    </row>
    <row r="50" spans="8:13" x14ac:dyDescent="0.2">
      <c r="H50" s="237" t="s">
        <v>395</v>
      </c>
      <c r="I50" s="237"/>
      <c r="J50" s="237"/>
      <c r="K50" s="237"/>
      <c r="L50" s="237"/>
      <c r="M50" s="104"/>
    </row>
    <row r="51" spans="8:13" x14ac:dyDescent="0.2">
      <c r="H51" s="237" t="s">
        <v>396</v>
      </c>
      <c r="I51" s="237"/>
      <c r="J51" s="237"/>
      <c r="K51" s="237"/>
      <c r="L51" s="237"/>
      <c r="M51" s="104"/>
    </row>
    <row r="52" spans="8:13" x14ac:dyDescent="0.2">
      <c r="H52" s="237" t="s">
        <v>397</v>
      </c>
      <c r="I52" s="237"/>
      <c r="J52" s="237"/>
      <c r="K52" s="237"/>
      <c r="L52" s="237"/>
      <c r="M52" s="104"/>
    </row>
    <row r="53" spans="8:13" x14ac:dyDescent="0.2">
      <c r="H53" s="237" t="s">
        <v>398</v>
      </c>
      <c r="I53" s="237"/>
      <c r="J53" s="237"/>
      <c r="K53" s="237"/>
      <c r="L53" s="237"/>
      <c r="M53" s="104"/>
    </row>
    <row r="54" spans="8:13" x14ac:dyDescent="0.2">
      <c r="H54" s="238" t="s">
        <v>399</v>
      </c>
      <c r="I54" s="237"/>
      <c r="J54" s="237"/>
      <c r="K54" s="237"/>
      <c r="L54" s="237"/>
      <c r="M54" s="104"/>
    </row>
    <row r="55" spans="8:13" x14ac:dyDescent="0.2">
      <c r="H55" s="238" t="s">
        <v>406</v>
      </c>
      <c r="I55" s="237"/>
      <c r="J55" s="237"/>
      <c r="K55" s="237"/>
      <c r="L55" s="237"/>
      <c r="M55" s="104"/>
    </row>
    <row r="56" spans="8:13" x14ac:dyDescent="0.2">
      <c r="H56" s="238" t="s">
        <v>401</v>
      </c>
      <c r="I56" s="237"/>
      <c r="J56" s="237"/>
      <c r="K56" s="237"/>
      <c r="L56" s="237"/>
      <c r="M56" s="104"/>
    </row>
    <row r="57" spans="8:13" x14ac:dyDescent="0.2">
      <c r="H57" s="238" t="s">
        <v>402</v>
      </c>
      <c r="I57" s="237"/>
      <c r="J57" s="237"/>
      <c r="K57" s="237"/>
      <c r="L57" s="237"/>
      <c r="M57" s="102"/>
    </row>
    <row r="58" spans="8:13" x14ac:dyDescent="0.2">
      <c r="H58" s="237"/>
      <c r="I58" s="237"/>
      <c r="J58" s="237"/>
      <c r="K58" s="237"/>
      <c r="L58" s="237"/>
      <c r="M58" s="102"/>
    </row>
    <row r="59" spans="8:13" x14ac:dyDescent="0.2">
      <c r="H59" s="237"/>
      <c r="I59" s="237"/>
      <c r="J59" s="237"/>
      <c r="K59" s="237"/>
      <c r="L59" s="237"/>
      <c r="M59" s="102"/>
    </row>
    <row r="60" spans="8:13" x14ac:dyDescent="0.2">
      <c r="H60" s="237"/>
      <c r="I60" s="237"/>
      <c r="J60" s="237"/>
      <c r="K60" s="237"/>
      <c r="L60" s="237"/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fitToWidth="0" fitToHeight="0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84E19CB-420A-4C8D-B3B2-92CCC0BF87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Natalija Perkovič</cp:lastModifiedBy>
  <cp:lastPrinted>2017-03-03T08:43:22Z</cp:lastPrinted>
  <dcterms:created xsi:type="dcterms:W3CDTF">2004-08-02T10:44:45Z</dcterms:created>
  <dcterms:modified xsi:type="dcterms:W3CDTF">2017-03-03T08:45:36Z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